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48" firstSheet="1" activeTab="2"/>
  </bookViews>
  <sheets>
    <sheet name="EK I" sheetId="9" r:id="rId1"/>
    <sheet name="MERKEZ EKII" sheetId="1" r:id="rId2"/>
    <sheet name="DİYADIN EKII" sheetId="2" r:id="rId3"/>
    <sheet name="D.BAYAZIT EKII" sheetId="3" r:id="rId4"/>
    <sheet name="ELEŞKİRT EKII" sheetId="4" r:id="rId5"/>
    <sheet name="HAMUR EKII" sheetId="5" r:id="rId6"/>
    <sheet name="PATNOS EKII" sheetId="15" r:id="rId7"/>
    <sheet name="TAŞLIÇAY EK II" sheetId="7" r:id="rId8"/>
    <sheet name="TUTAK EK II" sheetId="8" r:id="rId9"/>
    <sheet name="EK III" sheetId="10" state="hidden" r:id="rId10"/>
    <sheet name="EK IV" sheetId="11" r:id="rId11"/>
    <sheet name="EK V " sheetId="13" r:id="rId12"/>
  </sheets>
  <externalReferences>
    <externalReference r:id="rId13"/>
    <externalReference r:id="rId14"/>
  </externalReferences>
  <definedNames>
    <definedName name="__123Graph_X" localSheetId="9" hidden="1">'[1]39'!#REF!</definedName>
    <definedName name="__123Graph_X" localSheetId="10" hidden="1">'[1]39'!#REF!</definedName>
    <definedName name="__123Graph_X" localSheetId="11" hidden="1">'[1]39'!#REF!</definedName>
    <definedName name="__123Graph_X" hidden="1">'[2]39'!#REF!</definedName>
    <definedName name="_Key1" localSheetId="9" hidden="1">'[1]29'!#REF!</definedName>
    <definedName name="_Key1" localSheetId="10" hidden="1">'[1]29'!#REF!</definedName>
    <definedName name="_Key1" localSheetId="11" hidden="1">'[1]29'!#REF!</definedName>
    <definedName name="_Key1" hidden="1">'[2]29'!#REF!</definedName>
    <definedName name="_Order1" hidden="1">255</definedName>
    <definedName name="_Sort" localSheetId="9" hidden="1">'[1]29'!#REF!</definedName>
    <definedName name="_Sort" localSheetId="10" hidden="1">'[1]29'!#REF!</definedName>
    <definedName name="_Sort" localSheetId="11" hidden="1">'[1]29'!#REF!</definedName>
    <definedName name="_Sort" hidden="1">'[2]29'!#REF!</definedName>
    <definedName name="es" localSheetId="9" hidden="1">{"'Tablo I-C Analiz'!$A$2:$AY$62"}</definedName>
    <definedName name="es" localSheetId="10" hidden="1">{"'Tablo I-C Analiz'!$A$2:$AY$62"}</definedName>
    <definedName name="es" localSheetId="11" hidden="1">{"'Tablo I-C Analiz'!$A$2:$AY$62"}</definedName>
    <definedName name="es" hidden="1">{"'Tablo I-C Analiz'!$A$2:$AY$62"}</definedName>
    <definedName name="html" localSheetId="9" hidden="1">{"'Tablo I-C Analiz'!$A$2:$AY$62"}</definedName>
    <definedName name="html" localSheetId="10" hidden="1">{"'Tablo I-C Analiz'!$A$2:$AY$62"}</definedName>
    <definedName name="html" localSheetId="11" hidden="1">{"'Tablo I-C Analiz'!$A$2:$AY$62"}</definedName>
    <definedName name="html" hidden="1">{"'Tablo I-C Analiz'!$A$2:$AY$62"}</definedName>
    <definedName name="HTML_CodePage" hidden="1">1254</definedName>
    <definedName name="HTML_Control" localSheetId="9" hidden="1">{"'Tablo I-C Analiz'!$A$2:$AY$62"}</definedName>
    <definedName name="HTML_Control" localSheetId="10" hidden="1">{"'Tablo I-C Analiz'!$A$2:$AY$62"}</definedName>
    <definedName name="HTML_Control" localSheetId="11"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9" hidden="1">{"'Tablo I-C Analiz'!$A$2:$AY$62"}</definedName>
    <definedName name="i" localSheetId="10" hidden="1">{"'Tablo I-C Analiz'!$A$2:$AY$62"}</definedName>
    <definedName name="i" localSheetId="11" hidden="1">{"'Tablo I-C Analiz'!$A$2:$AY$62"}</definedName>
    <definedName name="i" hidden="1">{"'Tablo I-C Analiz'!$A$2:$AY$62"}</definedName>
    <definedName name="MYB" localSheetId="9" hidden="1">{"'Tablo I-C Analiz'!$A$2:$AY$62"}</definedName>
    <definedName name="MYB" localSheetId="10" hidden="1">{"'Tablo I-C Analiz'!$A$2:$AY$62"}</definedName>
    <definedName name="MYB" localSheetId="11" hidden="1">{"'Tablo I-C Analiz'!$A$2:$AY$62"}</definedName>
    <definedName name="MYB" hidden="1">{"'Tablo I-C Analiz'!$A$2:$AY$62"}</definedName>
    <definedName name="projeler" localSheetId="9" hidden="1">{"'Tablo I-C Analiz'!$A$2:$AY$62"}</definedName>
    <definedName name="projeler" localSheetId="10" hidden="1">{"'Tablo I-C Analiz'!$A$2:$AY$62"}</definedName>
    <definedName name="projeler" localSheetId="11" hidden="1">{"'Tablo I-C Analiz'!$A$2:$AY$62"}</definedName>
    <definedName name="projeler" hidden="1">{"'Tablo I-C Analiz'!$A$2:$AY$62"}</definedName>
  </definedNames>
  <calcPr calcId="152511"/>
</workbook>
</file>

<file path=xl/calcChain.xml><?xml version="1.0" encoding="utf-8"?>
<calcChain xmlns="http://schemas.openxmlformats.org/spreadsheetml/2006/main">
  <c r="J52" i="13" l="1"/>
  <c r="H122" i="1" l="1"/>
  <c r="J104" i="15" l="1"/>
  <c r="J20" i="5" l="1"/>
  <c r="J106" i="4"/>
  <c r="I98" i="4"/>
  <c r="J101" i="1" l="1"/>
  <c r="I101" i="1"/>
  <c r="J116" i="15" l="1"/>
  <c r="I116" i="15"/>
  <c r="G116" i="15"/>
  <c r="H78" i="15"/>
  <c r="H111" i="15" s="1"/>
  <c r="I63" i="15"/>
  <c r="H110" i="15" s="1"/>
  <c r="H109" i="15"/>
  <c r="H117" i="15" s="1"/>
  <c r="J20" i="4" l="1"/>
  <c r="J118" i="4" l="1"/>
  <c r="I118" i="4"/>
  <c r="H118" i="4"/>
  <c r="H119" i="4" s="1"/>
  <c r="J92" i="2" l="1"/>
  <c r="J90" i="2"/>
  <c r="J91" i="2"/>
  <c r="H30" i="11" l="1"/>
  <c r="K29" i="11"/>
  <c r="K28" i="11"/>
  <c r="K27" i="11"/>
  <c r="H25" i="11"/>
  <c r="H31" i="11" s="1"/>
  <c r="K24" i="11"/>
  <c r="K21" i="11"/>
  <c r="K20" i="11"/>
  <c r="K19" i="11"/>
  <c r="G126" i="8"/>
  <c r="I125" i="8"/>
  <c r="G125" i="8"/>
  <c r="H122" i="8"/>
  <c r="J121" i="8"/>
  <c r="H121" i="8"/>
  <c r="G121" i="8"/>
  <c r="J120" i="8"/>
  <c r="H120" i="8"/>
  <c r="G120" i="8"/>
  <c r="H119" i="8"/>
  <c r="G119" i="8"/>
  <c r="H118" i="8"/>
  <c r="H125" i="8" s="1"/>
  <c r="G118" i="8"/>
  <c r="J113" i="8"/>
  <c r="H102" i="8"/>
  <c r="H101" i="8"/>
  <c r="H100" i="8"/>
  <c r="J99" i="8"/>
  <c r="I99" i="8"/>
  <c r="H99" i="8"/>
  <c r="J98" i="8"/>
  <c r="I98" i="8"/>
  <c r="H98" i="8"/>
  <c r="J97" i="8"/>
  <c r="I97" i="8"/>
  <c r="H97" i="8"/>
  <c r="J95" i="8"/>
  <c r="I95" i="8"/>
  <c r="H95" i="8"/>
  <c r="J94" i="8"/>
  <c r="I94" i="8"/>
  <c r="H94" i="8"/>
  <c r="J88" i="8"/>
  <c r="J87" i="8"/>
  <c r="J86" i="8"/>
  <c r="J85" i="8"/>
  <c r="J84" i="8"/>
  <c r="J74" i="8"/>
  <c r="J73" i="8"/>
  <c r="J72" i="8"/>
  <c r="I59" i="8"/>
  <c r="J22" i="8"/>
  <c r="F22" i="8"/>
  <c r="J108" i="7"/>
  <c r="J106" i="7"/>
  <c r="H103" i="7"/>
  <c r="H102" i="7"/>
  <c r="H101" i="7"/>
  <c r="H108" i="7" s="1"/>
  <c r="J115" i="5"/>
  <c r="I115" i="5"/>
  <c r="H115" i="5"/>
  <c r="G115" i="5"/>
  <c r="I54" i="5"/>
  <c r="G114" i="3"/>
  <c r="J111" i="3"/>
  <c r="J113" i="3" s="1"/>
  <c r="I71" i="3"/>
  <c r="H108" i="3" s="1"/>
  <c r="I57" i="3"/>
  <c r="H107" i="3" s="1"/>
  <c r="I18" i="3"/>
  <c r="H106" i="3" s="1"/>
  <c r="J104" i="2"/>
  <c r="I104" i="2"/>
  <c r="J102" i="2"/>
  <c r="H99" i="2"/>
  <c r="H98" i="2"/>
  <c r="H101" i="2"/>
  <c r="J56" i="2"/>
  <c r="J42" i="2"/>
  <c r="J18" i="2"/>
  <c r="H97" i="2" s="1"/>
  <c r="I121" i="1"/>
  <c r="H114" i="1"/>
  <c r="J119" i="1"/>
  <c r="J121" i="1" s="1"/>
  <c r="I57" i="1"/>
  <c r="H115" i="1" s="1"/>
  <c r="J19" i="1"/>
  <c r="H104" i="2" l="1"/>
  <c r="H105" i="2" s="1"/>
  <c r="H113" i="3"/>
  <c r="H114" i="3"/>
  <c r="H121" i="1"/>
  <c r="I31" i="11"/>
  <c r="J105" i="8" l="1"/>
  <c r="J123" i="8" s="1"/>
  <c r="J125" i="8" s="1"/>
  <c r="H126" i="8" s="1"/>
</calcChain>
</file>

<file path=xl/sharedStrings.xml><?xml version="1.0" encoding="utf-8"?>
<sst xmlns="http://schemas.openxmlformats.org/spreadsheetml/2006/main" count="1655" uniqueCount="622">
  <si>
    <t>EK II: KÖYLERE HİZMET GÖTÜRME BİRLİKLERİ (KHGB) PROJELERİ TABLOSU</t>
  </si>
  <si>
    <r>
      <t>2023 YILI KÖYDES PROJESİ 
(</t>
    </r>
    <r>
      <rPr>
        <sz val="10"/>
        <rFont val="Arial"/>
        <family val="2"/>
        <charset val="162"/>
      </rPr>
      <t>KÖYLERE HİZMET GÖTÜRME BİRLİĞİ PROJELERİ İÇİN ÖDENEK DAĞILIMI)</t>
    </r>
  </si>
  <si>
    <t>İL</t>
  </si>
  <si>
    <t>AĞRI</t>
  </si>
  <si>
    <t>KÖYLERE HİZMET GÖTÜRME BİRLİĞİNİN</t>
  </si>
  <si>
    <t>İLÇE</t>
  </si>
  <si>
    <t>MERKEZ İLÇE</t>
  </si>
  <si>
    <t>HESAP NUMARASI (IBAN):</t>
  </si>
  <si>
    <t>TR530001200917300016000087</t>
  </si>
  <si>
    <t>İLÇE KÖYDES ÖDENEĞİ</t>
  </si>
  <si>
    <t>TL</t>
  </si>
  <si>
    <t>BANKA ve ŞUBE ADI :</t>
  </si>
  <si>
    <t>HALKBANK AĞRI ŞUBESİ</t>
  </si>
  <si>
    <t>ŞUBE KODU :</t>
  </si>
  <si>
    <t>VERGİ KİMLİK NUMARASI :</t>
  </si>
  <si>
    <t>I. KÖY YOLU</t>
  </si>
  <si>
    <t>PROJE (1)</t>
  </si>
  <si>
    <t>Yoldan Yararlanan Nüfus (2)</t>
  </si>
  <si>
    <t>Konusu (3)</t>
  </si>
  <si>
    <t>Niteliği (4)</t>
  </si>
  <si>
    <t>Yol Öncelik Sınıfı (5)</t>
  </si>
  <si>
    <t>ÖDENEĞİ (TL)</t>
  </si>
  <si>
    <t>Yolun Adı</t>
  </si>
  <si>
    <t>Yoldan Yararlanan Üniteler 
(Köy veya Bağlısı)</t>
  </si>
  <si>
    <t>Bitümlü Sıcak Karışımlı 
Asfalt Yapım İşi</t>
  </si>
  <si>
    <t>Stabilize 4 Km</t>
  </si>
  <si>
    <t>Aşınma Tabakası Asfalt 
Yapım İşi</t>
  </si>
  <si>
    <t>Asfalt 2 Km</t>
  </si>
  <si>
    <t xml:space="preserve">(1):"Yolun Adı" bölümüne yolun başlangıcından bitimine kadar yolu tanımlayan güzergâh açık olarak yazılacaktır. </t>
  </si>
  <si>
    <t>Bu bölüme 31.12.2022 tarihi itibarıyla hazırlanan köy altyapısı envanterindeki birinci derece ve köy içi yollar teklif edilebilecektir.</t>
  </si>
  <si>
    <t xml:space="preserve">"Yoldan Yararlanan Üniteler (Köy veya Bağlısı)": Yoldan yararlanan tüm ünitelerin (köy ve bağlısı) isimleri yazılacaktır.
</t>
  </si>
  <si>
    <t xml:space="preserve">(2): "Yoldan Yararlanan Nüfus" bölümüne; projeden yararlanan ünite(lerin) toplam nüfusu yazılacaktır. </t>
  </si>
  <si>
    <t>Nüfus hesaplamalarında, 31.12.2022 itibarıyla açıklanan Adres Kayıt Sistemi sonuçları kullanılacaktır.</t>
  </si>
  <si>
    <t>(3): Projenin "Konusu" bölümüne; proje kapsamında yolda yapılacak tüm faaliyet yazılacaktır. Örneğin "stabilizeden sathi kaplama/BSK dönüşüm", "menfez", "köprü" vb. yazılacaktır.</t>
  </si>
  <si>
    <t xml:space="preserve">(4): Projenin "Niteliği" bölümüne; 31.12.2022 tarihi itibarıyla köy altyapısı envanterindeki yol niteliği yazılacaktır. </t>
  </si>
  <si>
    <t xml:space="preserve">Söz konusu yol birden fazla yol niteliği içeriyorsa her yol niteliği ayrı ayrı yazılacak. Yol niteliğinden sonra o nielikteki yolun uzunluğu parantez içerisinde yazılacaktır. </t>
  </si>
  <si>
    <t xml:space="preserve">Örnek (1), toplam 10 km'lik yolun 6 km'si stabilize, 4 km uzunluğu beton ise "stabilize (6 km)", "beton (4 km)" yazılmalıdır. </t>
  </si>
  <si>
    <t>Örnek (2) 10 km'lik yolun tamamı stabilize ise "stabilize ( 10 km)" yazılmalıdır.</t>
  </si>
  <si>
    <t>(5): "Yol Öncelik Sınıfı" bölümüne; Projeye konu edilen yolun, önce hangi sınıfa ait olduğu (birinci derece, ikinci derece veya köy içi) sonra grup yol mu yoksa münferit yol mu olduğu bilgisi yazılacaktır.</t>
  </si>
  <si>
    <t xml:space="preserve">Söz konusu yol birden fazla yol öncelik sınıfı içermesi durumunda her yol sınıfı ayrı ayrı yazılacaktır. Yol sınıfından sonra o sınıfa ait yolun uzunluğu parantez içerisinde yazılacaktır. </t>
  </si>
  <si>
    <t>Örnek (1),  toplam 10 km'lik yolun 6 km'si  "birinci decece grup", 4 km'si "köy içi grup" ise  "birinci decece grup (6 km)", "köy içi grup (4 km)" yazılmalıdır.</t>
  </si>
  <si>
    <t>Örnek (2) 10 km'lik yolun tamamı "birinci derece grup" ise "birinci decece grup ( 10 km)" yazılmalıdır.</t>
  </si>
  <si>
    <t>II. KÖY İÇME SUYU</t>
  </si>
  <si>
    <t>Konusu (2)</t>
  </si>
  <si>
    <t>Niteliği (3)</t>
  </si>
  <si>
    <t>ADI</t>
  </si>
  <si>
    <t>Yeri (Köy veya Bağlısı)</t>
  </si>
  <si>
    <t>BOZTOPRAK</t>
  </si>
  <si>
    <t xml:space="preserve"> KAPTAJ+ KURTAĞZI + EK İSALE</t>
  </si>
  <si>
    <t>Suyu yetersiz(Şebekeli)</t>
  </si>
  <si>
    <t>DÖNERDERE - AŞ.DÖNERDERE MEZ.</t>
  </si>
  <si>
    <t>DERE GEÇİDİ + İSALE ONARIMI + MEMBA + KAPTAJ</t>
  </si>
  <si>
    <t>TAYPINAR</t>
  </si>
  <si>
    <t>DEPO ONARIMI + EK KAYNAK 2000 M + KÖYİÇİ ÇEŞME</t>
  </si>
  <si>
    <t>GÜMÜŞYAZI - GÜVEN MEZ.</t>
  </si>
  <si>
    <t>ŞEBEKE + İSALE +KAPTAJ+ BİRİKTİRME</t>
  </si>
  <si>
    <t>İLK TESİS</t>
  </si>
  <si>
    <t>BALKAYNAK</t>
  </si>
  <si>
    <t>YENİ DEPO VEYA DEPO ONARIMI + KAPTAJ</t>
  </si>
  <si>
    <t>ORTAKENT</t>
  </si>
  <si>
    <t>YENİ KAPTAJ + İSALE DEĞİŞİMİ 3 KM + KURTAĞZI</t>
  </si>
  <si>
    <t>SÖĞÜTLÜ</t>
  </si>
  <si>
    <t xml:space="preserve"> 3 ADET KURT AĞZI</t>
  </si>
  <si>
    <t>ELİAÇIK</t>
  </si>
  <si>
    <t>DEPO ONARIMI + SONDAJ</t>
  </si>
  <si>
    <t>YK.DORMELİ</t>
  </si>
  <si>
    <t>YENİ DEPO</t>
  </si>
  <si>
    <t>ASLANGAZİ</t>
  </si>
  <si>
    <t>ŞEBEKE YENİLEME</t>
  </si>
  <si>
    <t>CUMAÇAY</t>
  </si>
  <si>
    <t>EK İSALE  + MEMBA</t>
  </si>
  <si>
    <t>DEDEMAKSUT</t>
  </si>
  <si>
    <t>EK KAYNAK  + MEMBA</t>
  </si>
  <si>
    <t>ÇATALİPAŞA</t>
  </si>
  <si>
    <t>YENİ DEPO 100 M3</t>
  </si>
  <si>
    <t>AŞAĞI SAKLICA AŞAĞI YURT MEZRASI</t>
  </si>
  <si>
    <t>AŞAĞI SAKLICA AŞAĞI  YURT MEZRASI</t>
  </si>
  <si>
    <t>YENİ DEPO 30 M3</t>
  </si>
  <si>
    <t>AŞAĞI SAKLICA  YURT MEZRASI</t>
  </si>
  <si>
    <t>AŞAĞI SAKLICA YURT MEZRASI</t>
  </si>
  <si>
    <t>YENİ DEPO 50 M3</t>
  </si>
  <si>
    <t>ESEN KÖYÜ</t>
  </si>
  <si>
    <t>YENİ DEPO +ŞEBEKE YENİLEME</t>
  </si>
  <si>
    <t>TOPLAM</t>
  </si>
  <si>
    <t>(1): Birden fazla üniteye (köy ve bağlı) hizmet edecek bir proje adlandırılırken bütün ünite isimleri yazılacaktır.</t>
  </si>
  <si>
    <t>(2): Projenin "Konusu" bölümüne; proje kapsamında yapılacak tüm içmesuyu faaliyet(leri) yazılacaktır. Örneğin "şebeke yapımı", "isale yapımı", "100 m³ betonarme depo yapımı", vb. yazılacaktır.</t>
  </si>
  <si>
    <t>(3): Projenin "Niteliği" bölümüne; önce 31.12.2022 tarihi itibarıyla köy altyapısı envanterindeki içmesuyu niteliğinden "susuz", "suyu yetersiz (çeşmeli)",  "suyu yetersiz (şebekeli)",  "sulu (çeşmeli)"</t>
  </si>
  <si>
    <t xml:space="preserve"> veya "sulu (şebekeli)", seçeneklerinden uygun olan biri yazılacaktır. Daha sonra "yeni tesis", "tesis geliştirme" veya "bakım ve onarım" seçeneklerinden uygun olan biri yazılacaktır. </t>
  </si>
  <si>
    <t>Örnek, "susuz yeni tesis", "suyu yetersiz (şebekeli) tesis geliştirme", "sulu (şebekeli) bakım ve onarım", vb</t>
  </si>
  <si>
    <t>"tesis geliştirme"; proje uygulaması sonunda susuzdan suluya, yetersizden suluya veya çeşmeliden şebekeliye gibi geçişlerin olacağı projeleri ifade etmektedir.</t>
  </si>
  <si>
    <t>"bakım ve onarım" ise, proje uygulaması sonunda içmesuyu tesis standardının değişmediği, sadece iyileştirme amaçlı bakım-onarımlarının yapıldığı projelerdir.</t>
  </si>
  <si>
    <t xml:space="preserve">III. KÜÇÜK ÖLÇEKLİ SULAMA </t>
  </si>
  <si>
    <t>İLÇE KHGB</t>
  </si>
  <si>
    <t>MERKEZ KHGB</t>
  </si>
  <si>
    <t>İL ÖZEL İDARESİ</t>
  </si>
  <si>
    <t>(1): Birden fazla üniteye (köy ve bağlısı) hizmet edecek bir proje adlandırılırken bütün ünite isimleri yazılacaktır.</t>
  </si>
  <si>
    <t xml:space="preserve">(2): Projenin "Konusu" bölümüne;proje kapsamında yapılacak tüm içmesuyu faaliyet(leri) yazılacaktır. "gölet yapımı", "hayvan içmesuyu göleti", "gölet sulaması", "yerüstü sulaması" </t>
  </si>
  <si>
    <t>veya "yeraltı sulaması" seçeneklerinden uygun olanı yazılacaktır.</t>
  </si>
  <si>
    <t xml:space="preserve">(3): Projenin "Niteliği" bölümüne; "yeni tesis", "tesis geliştirme", "tamamlama" veya "bakım ve onarım" seçeneklerinden uygun olan biri yazılacaktır. </t>
  </si>
  <si>
    <r>
      <t xml:space="preserve">IV. ATIK SU </t>
    </r>
    <r>
      <rPr>
        <b/>
        <sz val="10"/>
        <color indexed="10"/>
        <rFont val="Arial"/>
        <family val="2"/>
        <charset val="162"/>
      </rPr>
      <t/>
    </r>
  </si>
  <si>
    <t>(2): Projenin "Konusu" bölümüne: "kanalizasyon", "foseptik" veya "arıtma" seçeneklerinden uygun olanı yazılacaktır.</t>
  </si>
  <si>
    <t>V. ORTAK ALIM İŞLERİ (İLÇE KHGB'LERİ TARAFINDAN DOLDURULACAKTIR) (1)(2)</t>
  </si>
  <si>
    <t>MERKEZ KHGB'YE KESİLEN ÖDENEK
(TL)</t>
  </si>
  <si>
    <t>İÖİ'YE KESİLEN ÖDENEK
(TL)</t>
  </si>
  <si>
    <t>TOPLAM KESİLEN ÖDENEK
(TL)</t>
  </si>
  <si>
    <t>ASFALT ALIMI</t>
  </si>
  <si>
    <t>MADENİ YAĞ</t>
  </si>
  <si>
    <t>AKARYAKIT ALIMI</t>
  </si>
  <si>
    <t>BORU ALIMI</t>
  </si>
  <si>
    <t>SAYISAL HARİTA YAPIMI</t>
  </si>
  <si>
    <t>TRAFİK İŞARET LEVHALARI ALIMI</t>
  </si>
  <si>
    <t>OTOKORKULUK YAPIMI</t>
  </si>
  <si>
    <t>YEDEK PARÇA ALIMI</t>
  </si>
  <si>
    <t>ARAÇ KİRALAMA</t>
  </si>
  <si>
    <t>İŞ MAKİNASI LASTİĞİ</t>
  </si>
  <si>
    <t>ETÜD - PROJE PROGRAMI</t>
  </si>
  <si>
    <t>(1): Kesinti yapılan toplam ödenek miktarı ilçe ödeneğinin yüzde 30'unu geçemez.</t>
  </si>
  <si>
    <t>(2): Etüt-proje işleri için ayrılacak toplam ödenek, il ödeneğinin yüzde dördünü geçemez.</t>
  </si>
  <si>
    <t>VI. KHGB YÖNETİM ve MÜŞAVİRLİK HİZMET GİDERLERİ (1)</t>
  </si>
  <si>
    <t>KHGB Yönetim Giderleri</t>
  </si>
  <si>
    <t>Müşavirlik Hizmetleri</t>
  </si>
  <si>
    <t>(1) Yönetim giderleri ve müşavirlik hizmetleri KHGB ödeneğinin yüzde üçünü aşamaz.</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</si>
  <si>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</si>
  <si>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</si>
  <si>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</si>
  <si>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</si>
  <si>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</si>
  <si>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</si>
  <si>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</si>
  <si>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</si>
  <si>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</si>
  <si>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</si>
  <si>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</si>
  <si>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</si>
  <si>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DİYADİN</t>
  </si>
  <si>
    <t>TR340001000479269655015033</t>
  </si>
  <si>
    <t>İLÇE YPK ÖDENEĞİ</t>
  </si>
  <si>
    <t>ZİRAAT BANKASI DİYADİN ŞUBESİ</t>
  </si>
  <si>
    <t>PROJEI (1)</t>
  </si>
  <si>
    <t>Yol Öncelik Sınıfı (4)</t>
  </si>
  <si>
    <r>
      <t>ÖDENEĞİ (</t>
    </r>
    <r>
      <rPr>
        <b/>
        <sz val="10"/>
        <rFont val="AbakuTLSymSans"/>
        <charset val="162"/>
      </rPr>
      <t>¨</t>
    </r>
    <r>
      <rPr>
        <b/>
        <sz val="10"/>
        <rFont val="Arial"/>
        <family val="2"/>
        <charset val="162"/>
      </rPr>
      <t>)</t>
    </r>
  </si>
  <si>
    <t xml:space="preserve">(2): Projenin Konusu bölümüne; projenin uygulandığı ünite(lerin) mevcut envanterdeki durumu belirtilecek olup, "HAM YOL", "TESVİYE", </t>
  </si>
  <si>
    <t>"STABİLİZE", "ASFALT", "BETON", "KÖPRÜ" ve "SANAT YAPISI"seçeneklerinden uygun olan biri yazılacaktır.</t>
  </si>
  <si>
    <t xml:space="preserve">(3): Projenin Niteliği bölümüne; "STANDART GELİŞTİRME" veya "BAKIM ve ONARIM" seçeneklerinden uygun olan biri yazılacaktır. </t>
  </si>
  <si>
    <t>"Standart Geliştirme", uygulanacak proje sonunda yol türünün nitelik değiştirmesi durumunu ifade etmektedir. Yani, proje uygulaması ile</t>
  </si>
  <si>
    <t xml:space="preserv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</si>
  <si>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</si>
  <si>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(4): Öncelik Sınıfı bölümüne; Projeye konu edilen yolun, hangi sınıfa ait olduğu (birinci derece, ikinci derece veye köy içi) bilgisi yazılacaktır.</t>
  </si>
  <si>
    <t>TESİS GELİŞTİRME</t>
  </si>
  <si>
    <t>YOLCUPINAR KÖYÜ</t>
  </si>
  <si>
    <t xml:space="preserve">SULU ŞEBEKELİ </t>
  </si>
  <si>
    <t xml:space="preserve">(2): Projenin Konusu bölümüne;  projenin uygulandığı ünite(lerin) mevcut envanterdeki durumu belirtilecek olup,"SUSUZ" </t>
  </si>
  <si>
    <t>"SUYU YETERSİZ (Çeşmeli)",  "SUYU YETERSİZ (Şebekeli)",  "SULU (Çeşmeli)"  veya "SULU (Şebekeli)", seçeneklerinden uygun olan biri yazılacaktır.</t>
  </si>
  <si>
    <t xml:space="preserve">(3): Projenin Niteliği bölümüne;"YENİ TESİS", "TESİS GELİŞTİRME" veya "BAKIM ve ONARIM" seçeneklerinden uygun olan biri yazılacaktır. </t>
  </si>
  <si>
    <t>"Tesis Geliştirme"; proje uygulaması sonunda susuzdan suluya, yetersizden suluya veya çeşmeliden şebekeliye gibi geçişlerin olacağı projeleri ifade etmektedir.</t>
  </si>
  <si>
    <t>"Bakım ve Onarım" ise, proje uygulaması sonunda içmesuyu tesis standardının değişmediği, sadece iyileştirme amaçlı bakım-onarımlarının yapıldığı projelerdir.</t>
  </si>
  <si>
    <t>PROJE</t>
  </si>
  <si>
    <t>Konusu (1)</t>
  </si>
  <si>
    <t>Niteliği (2)</t>
  </si>
  <si>
    <t>(1): Projenin Konusu bölümüne: "GÖLET YAPIMI", "HAYVAN İÇMESUYU GÖLETİ", "GÖLET SULAMASI", "YERÜSTÜ SULAMASI" veya "YERALTI SULAMASI" seçeneklerinden uygun olanı yazılacaktır.</t>
  </si>
  <si>
    <t xml:space="preserve">(2): Projenin Niteliği bölümüne; "YENİ TESİS", "TESİS GELİŞTİRME", "TAMAMLAMA" veya "BAKIM ve ONARIM" seçeneklerinden uygun olan biri yazılacaktır. </t>
  </si>
  <si>
    <t>ELEŞKİRT</t>
  </si>
  <si>
    <t>TR330001000416133692485001</t>
  </si>
  <si>
    <t xml:space="preserve">BSK ASFALT YOL YAPIMI </t>
  </si>
  <si>
    <t xml:space="preserve">GRUP KÖY YOLU </t>
  </si>
  <si>
    <t xml:space="preserve">MENFEZ YAPIMI </t>
  </si>
  <si>
    <t xml:space="preserve">Söz konusu yol birden fazla yol öncelik sınıfı içermesi durumunda her yol sınıfı ayrı ayrı yazılacak. Yol sınıfından sonra o sınıfa ait yolun uzunluğu parantez içerisinde yazılacaktır. </t>
  </si>
  <si>
    <t xml:space="preserve">Güneykaya </t>
  </si>
  <si>
    <t xml:space="preserve">Güneykaya Köyü </t>
  </si>
  <si>
    <t xml:space="preserve">ENH </t>
  </si>
  <si>
    <t xml:space="preserve">Suyu Yetresiz (Şebekeli)-Yeni tesis </t>
  </si>
  <si>
    <t xml:space="preserve">Yeşilova </t>
  </si>
  <si>
    <t xml:space="preserve">Yeşilova Köyü </t>
  </si>
  <si>
    <t xml:space="preserve">Terfi Binası,Terfi Hattı, ENH  </t>
  </si>
  <si>
    <t xml:space="preserve">Yeni tesis </t>
  </si>
  <si>
    <t>Yanıkdere</t>
  </si>
  <si>
    <t xml:space="preserve">Yanıkdere Köyü </t>
  </si>
  <si>
    <t xml:space="preserve">Depo ve İsale Hattı </t>
  </si>
  <si>
    <t xml:space="preserve">Türkeli </t>
  </si>
  <si>
    <t xml:space="preserve">Türkeli Köyü </t>
  </si>
  <si>
    <t xml:space="preserve">Suyu Yetersiz Tesis Geliştirme </t>
  </si>
  <si>
    <t xml:space="preserve">Değirmenoluğu,Uzunyazı ve Sadaklı Köyleri İçme Suyu </t>
  </si>
  <si>
    <t xml:space="preserve">İsale Hatıı ,depo </t>
  </si>
  <si>
    <t xml:space="preserve">Çiftepınar </t>
  </si>
  <si>
    <t>Çiftepınar Köyü</t>
  </si>
  <si>
    <t xml:space="preserve">Sondaj Kuyusu </t>
  </si>
  <si>
    <t xml:space="preserve">Suyu Yetersiz (Şebekeli) </t>
  </si>
  <si>
    <t xml:space="preserve">Düzyayla </t>
  </si>
  <si>
    <t xml:space="preserve">Düzyayla Köyü </t>
  </si>
  <si>
    <t>Sondaj+ENH</t>
  </si>
  <si>
    <t xml:space="preserve">Arifbey </t>
  </si>
  <si>
    <t>Arifbey Köyü</t>
  </si>
  <si>
    <t>Sondaj Kuyusu ENH</t>
  </si>
  <si>
    <t xml:space="preserve">Öztoprak </t>
  </si>
  <si>
    <t xml:space="preserve">Öztoprak Köyü </t>
  </si>
  <si>
    <t xml:space="preserve">İçme Suyu Kaptaj Yapımı </t>
  </si>
  <si>
    <t>Sulu (Şebekeli)</t>
  </si>
  <si>
    <t xml:space="preserve">Düzağıl </t>
  </si>
  <si>
    <t xml:space="preserve">Düzağıl Köyü </t>
  </si>
  <si>
    <t xml:space="preserve">İsalle Hattı Değişimi </t>
  </si>
  <si>
    <t>Dalkılıç</t>
  </si>
  <si>
    <t>Dalkılıç Köyü</t>
  </si>
  <si>
    <t xml:space="preserve">150 m3 depo </t>
  </si>
  <si>
    <t xml:space="preserve">Yağmurlu </t>
  </si>
  <si>
    <t>Yağmurlu Köyü</t>
  </si>
  <si>
    <t xml:space="preserve">Eleşkirt İlçesi Muhtelif Köyler ve Sultanabat, Hürriyet, Arifbey  Arazi Sulama Kanalı </t>
  </si>
  <si>
    <t xml:space="preserve">Eleşkirt İlçesi Muhtelif Köyleri ve Sultanabat, Hürriyet ve Arifbey Arazi Sulama Kanalı </t>
  </si>
  <si>
    <t xml:space="preserve">Yerüstü Sulaması </t>
  </si>
  <si>
    <t xml:space="preserve">Tesis Geliştirme </t>
  </si>
  <si>
    <t>TEKNİK KONTROLLÜK HİZMETLERİ</t>
  </si>
  <si>
    <t>(2): Etüt-proje ve teknik kontrollük işleri için ayrılacak toplam ödenek, il ödeneğinin yüzde dördünü geçemez.</t>
  </si>
  <si>
    <t>HAMUR</t>
  </si>
  <si>
    <t>TUTAK</t>
  </si>
  <si>
    <t>ZİRAAT BANKASI HAMUR ŞUBESİ</t>
  </si>
  <si>
    <t xml:space="preserve">Yk.Gözlüce Köyü  Aş.Kaya Mezrası Menfez Yapım Yapım İşi </t>
  </si>
  <si>
    <t>Yk.Gözlüce Köyü  Aş.Kaya Mezrası</t>
  </si>
  <si>
    <t>Sanat Yapısı</t>
  </si>
  <si>
    <t>Standart Geliştirme</t>
  </si>
  <si>
    <t>Birinci Derece</t>
  </si>
  <si>
    <t>Asfalt</t>
  </si>
  <si>
    <t>Özdirek Köyü İçme Suyu Yapım İşi</t>
  </si>
  <si>
    <t>Özdirek Köyü</t>
  </si>
  <si>
    <t>Suyu Yetersiz(Şebekeli)</t>
  </si>
  <si>
    <t>Tesis Geliştirme</t>
  </si>
  <si>
    <t>Ceylanlı Köyü İçme Suyu Yapım İşi</t>
  </si>
  <si>
    <t>Ceylanlı Köyü</t>
  </si>
  <si>
    <t>Seslidoğan Köyü Depo yapım İşi</t>
  </si>
  <si>
    <t>Seslidoğan Köyü</t>
  </si>
  <si>
    <t>Karadoğu Köyü İçme Suyu Yapım İşi</t>
  </si>
  <si>
    <t>Karadoğu Köyü</t>
  </si>
  <si>
    <t>Aş.Aladağ Köyü İçme Suyu Yapım İşi</t>
  </si>
  <si>
    <t>Aş.Aldadağ Köyü</t>
  </si>
  <si>
    <t>Yk.Gözlüce Köyü Aş.Kaya Mezrası İçme Suyu yapım İşi</t>
  </si>
  <si>
    <t>Yapılı Köyü</t>
  </si>
  <si>
    <t>Yuvacık Köyü Bekçiler Mezrası İçme Suyu Yapım İşi</t>
  </si>
  <si>
    <t>Yuvacık Köyü Bekçiler Mezrası</t>
  </si>
  <si>
    <t>Karlıca Köyü İçme Suyu Yapım İşi</t>
  </si>
  <si>
    <t>Karlıca Köyü</t>
  </si>
  <si>
    <t>Nallıkonak Köyü İçme Suyu Yapım İşi</t>
  </si>
  <si>
    <t>Nallıkonak Köyü</t>
  </si>
  <si>
    <t>Esenören Köyü Selim Mezrası İçme Suyu Yapım İşi</t>
  </si>
  <si>
    <t>Esenören Köyü Selim Mezrası</t>
  </si>
  <si>
    <t>Gültepe Köyü Yk.Göze Mezrası İçme Suyu Yapım İşi</t>
  </si>
  <si>
    <t>Gültepe Köyü Yk.Göze Mezrası</t>
  </si>
  <si>
    <t>Özdirek Köyü Oluklu Mezrası İçme Suyu Yapım İşi</t>
  </si>
  <si>
    <t>Özdirek Köyü Oluklu Mezrası</t>
  </si>
  <si>
    <t>Birlik Müdürü</t>
  </si>
  <si>
    <t>Kaymakam</t>
  </si>
  <si>
    <t>Birlik Başkanı</t>
  </si>
  <si>
    <r>
      <rPr>
        <b/>
        <sz val="10"/>
        <color rgb="FFFF0000"/>
        <rFont val="Arial"/>
        <family val="2"/>
        <charset val="162"/>
      </rPr>
      <t>2023</t>
    </r>
    <r>
      <rPr>
        <b/>
        <sz val="10"/>
        <rFont val="Arial"/>
        <family val="2"/>
        <charset val="162"/>
      </rPr>
      <t xml:space="preserve"> YILI KÖYDES PROJESİ 
(</t>
    </r>
    <r>
      <rPr>
        <sz val="10"/>
        <rFont val="Arial"/>
        <family val="2"/>
        <charset val="162"/>
      </rPr>
      <t>KÖYLERE HİZMET GÖTÜRME BİRLİĞİ PROJELERİ İÇİN ÖDENEK DAĞILIMI)</t>
    </r>
  </si>
  <si>
    <r>
      <t>TR2100010004960</t>
    </r>
    <r>
      <rPr>
        <b/>
        <sz val="10"/>
        <color rgb="FFFF0000"/>
        <rFont val="Arial"/>
        <family val="2"/>
        <charset val="162"/>
      </rPr>
      <t>84813295025</t>
    </r>
  </si>
  <si>
    <t>İLÇE KÖYDES YPK ÖDENEĞİ</t>
  </si>
  <si>
    <t>T.C.ZİRAAT BANKASI TUTAK ŞUBESİ</t>
  </si>
  <si>
    <t xml:space="preserve">BSK </t>
  </si>
  <si>
    <r>
      <t>Stabilize Kaplama (</t>
    </r>
    <r>
      <rPr>
        <sz val="10"/>
        <color rgb="FFFF0000"/>
        <rFont val="Arial"/>
        <family val="2"/>
        <charset val="162"/>
      </rPr>
      <t>0 km</t>
    </r>
    <r>
      <rPr>
        <sz val="10"/>
        <rFont val="Arial"/>
        <family val="2"/>
        <charset val="162"/>
      </rPr>
      <t>.)</t>
    </r>
  </si>
  <si>
    <r>
      <t>BİRİNCİ DERECE GRUP (</t>
    </r>
    <r>
      <rPr>
        <sz val="10"/>
        <color rgb="FFFF0000"/>
        <rFont val="Arial"/>
        <family val="2"/>
        <charset val="162"/>
      </rPr>
      <t>7 km</t>
    </r>
    <r>
      <rPr>
        <sz val="10"/>
        <rFont val="Arial"/>
        <family val="2"/>
        <charset val="162"/>
      </rPr>
      <t xml:space="preserve"> )</t>
    </r>
  </si>
  <si>
    <t>0 km.</t>
  </si>
  <si>
    <t>7 km.</t>
  </si>
  <si>
    <r>
      <t>(</t>
    </r>
    <r>
      <rPr>
        <sz val="10"/>
        <color rgb="FFFF0000"/>
        <rFont val="Arial"/>
        <family val="2"/>
        <charset val="162"/>
      </rPr>
      <t>1</t>
    </r>
    <r>
      <rPr>
        <sz val="10"/>
        <rFont val="Arial"/>
        <family val="2"/>
        <charset val="162"/>
      </rPr>
      <t>):"</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</si>
  <si>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r>
      <t xml:space="preserve">Bu bölüme </t>
    </r>
    <r>
      <rPr>
        <sz val="10"/>
        <color rgb="FFFF0000"/>
        <rFont val="Arial"/>
        <family val="2"/>
        <charset val="162"/>
      </rPr>
      <t>31.12.2021</t>
    </r>
    <r>
      <rPr>
        <sz val="10"/>
        <rFont val="Arial"/>
        <family val="2"/>
        <charset val="162"/>
      </rPr>
      <t xml:space="preserve"> tarihi itibariyle hazırlanan köy altyapısı envanterindeki</t>
    </r>
    <r>
      <rPr>
        <sz val="10"/>
        <color rgb="FFFF0000"/>
        <rFont val="Arial"/>
        <family val="2"/>
        <charset val="162"/>
      </rPr>
      <t xml:space="preserve"> birinci derece ve köy içi yollar  teklif edilebilecektir.</t>
    </r>
  </si>
  <si>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</si>
  <si>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t>
    </r>
    <r>
      <rPr>
        <sz val="10"/>
        <color rgb="FFFF0000"/>
        <rFont val="Arial"/>
        <family val="2"/>
        <charset val="162"/>
      </rPr>
      <t>2</t>
    </r>
    <r>
      <rPr>
        <sz val="10"/>
        <rFont val="Arial"/>
        <family val="2"/>
        <charset val="162"/>
      </rPr>
      <t xml:space="preserve">): </t>
    </r>
    <r>
      <rPr>
        <sz val="10"/>
        <color rgb="FFFF0000"/>
        <rFont val="Arial"/>
        <family val="2"/>
        <charset val="162"/>
      </rPr>
      <t>"Yoldan Yararlanan Nüfus"</t>
    </r>
    <r>
      <rPr>
        <sz val="10"/>
        <rFont val="Arial"/>
        <family val="2"/>
        <charset val="162"/>
      </rPr>
      <t xml:space="preserve"> bölümüne; projeden yararlanan ünite(lerin) toplam nüfusu yazılacaktır. </t>
    </r>
  </si>
  <si>
    <r>
      <t xml:space="preserve">Nüfus hesaplamalarında, </t>
    </r>
    <r>
      <rPr>
        <sz val="10"/>
        <color rgb="FFFF0000"/>
        <rFont val="Arial"/>
        <family val="2"/>
        <charset val="162"/>
      </rPr>
      <t>31.12.2021</t>
    </r>
    <r>
      <rPr>
        <sz val="10"/>
        <rFont val="Arial"/>
        <family val="2"/>
        <charset val="162"/>
      </rPr>
      <t xml:space="preserve"> itibarıyla açıklanan Adrese Dayalı Nüfus Kayıt Sistemi sonuçları kullanılacaktır.</t>
    </r>
  </si>
  <si>
    <r>
      <t>(</t>
    </r>
    <r>
      <rPr>
        <sz val="10"/>
        <color rgb="FFFF0000"/>
        <rFont val="Arial"/>
        <family val="2"/>
        <charset val="162"/>
      </rPr>
      <t>3</t>
    </r>
    <r>
      <rPr>
        <sz val="10"/>
        <rFont val="Arial"/>
        <family val="2"/>
        <charset val="162"/>
      </rPr>
      <t xml:space="preserve">):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</si>
  <si>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t>
    </r>
    <r>
      <rPr>
        <sz val="10"/>
        <color rgb="FFFF0000"/>
        <rFont val="Arial"/>
        <family val="2"/>
        <charset val="162"/>
      </rPr>
      <t>4</t>
    </r>
    <r>
      <rPr>
        <sz val="10"/>
        <rFont val="Arial"/>
        <family val="2"/>
        <charset val="162"/>
      </rPr>
      <t>): Projenin</t>
    </r>
    <r>
      <rPr>
        <sz val="10"/>
        <color rgb="FFFF0000"/>
        <rFont val="Arial"/>
        <family val="2"/>
        <charset val="162"/>
      </rPr>
      <t xml:space="preserve"> "Niteliği"</t>
    </r>
    <r>
      <rPr>
        <sz val="10"/>
        <rFont val="Arial"/>
        <family val="2"/>
        <charset val="162"/>
      </rPr>
      <t xml:space="preserve"> bölümüne; </t>
    </r>
    <r>
      <rPr>
        <sz val="10"/>
        <color rgb="FFFF0000"/>
        <rFont val="Arial"/>
        <family val="2"/>
        <charset val="162"/>
      </rPr>
      <t>31.12.2021</t>
    </r>
    <r>
      <rPr>
        <sz val="10"/>
        <rFont val="Arial"/>
        <family val="2"/>
        <charset val="162"/>
      </rPr>
      <t xml:space="preserve"> tarihi itibariyle köy altyapısı envanterindeki yol niteliği yazılacaktır. </t>
    </r>
  </si>
  <si>
    <r>
      <t>Örnek (</t>
    </r>
    <r>
      <rPr>
        <sz val="10"/>
        <color rgb="FFFF0000"/>
        <rFont val="Arial"/>
        <family val="2"/>
        <charset val="162"/>
      </rPr>
      <t>1</t>
    </r>
    <r>
      <rPr>
        <sz val="10"/>
        <rFont val="Arial"/>
        <family val="2"/>
        <charset val="162"/>
      </rPr>
      <t xml:space="preserve">),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</si>
  <si>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r>
      <t>Örnek (</t>
    </r>
    <r>
      <rPr>
        <sz val="10"/>
        <color rgb="FFFF0000"/>
        <rFont val="Arial"/>
        <family val="2"/>
        <charset val="162"/>
      </rPr>
      <t>2</t>
    </r>
    <r>
      <rPr>
        <sz val="10"/>
        <rFont val="Arial"/>
        <family val="2"/>
        <charset val="162"/>
      </rPr>
      <t xml:space="preserve">) 10 km'lik yolun tamamı stabilize ise </t>
    </r>
    <r>
      <rPr>
        <sz val="10"/>
        <color rgb="FFFF0000"/>
        <rFont val="Arial"/>
        <family val="2"/>
        <charset val="162"/>
      </rPr>
      <t>"stabilize ( 10 km)"</t>
    </r>
    <r>
      <rPr>
        <sz val="10"/>
        <rFont val="Arial"/>
        <family val="2"/>
        <charset val="162"/>
      </rPr>
      <t xml:space="preserve"> yazılmalıdır.</t>
    </r>
  </si>
  <si>
    <r>
      <t>(</t>
    </r>
    <r>
      <rPr>
        <sz val="10"/>
        <color rgb="FFFF0000"/>
        <rFont val="Arial"/>
        <family val="2"/>
        <charset val="162"/>
      </rPr>
      <t>5</t>
    </r>
    <r>
      <rPr>
        <sz val="10"/>
        <rFont val="Arial"/>
        <family val="2"/>
        <charset val="162"/>
      </rPr>
      <t xml:space="preserve">):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</si>
  <si>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r>
      <t>Örnek (</t>
    </r>
    <r>
      <rPr>
        <sz val="10"/>
        <color rgb="FFFF0000"/>
        <rFont val="Arial"/>
        <family val="2"/>
        <charset val="162"/>
      </rPr>
      <t>1</t>
    </r>
    <r>
      <rPr>
        <sz val="10"/>
        <rFont val="Arial"/>
        <family val="2"/>
        <charset val="162"/>
      </rPr>
      <t xml:space="preserve">),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</si>
  <si>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Örnek (</t>
    </r>
    <r>
      <rPr>
        <sz val="10"/>
        <color rgb="FFFF0000"/>
        <rFont val="Arial"/>
        <family val="2"/>
        <charset val="162"/>
      </rPr>
      <t>2</t>
    </r>
    <r>
      <rPr>
        <sz val="10"/>
        <rFont val="Arial"/>
        <family val="2"/>
        <charset val="162"/>
      </rPr>
      <t xml:space="preserve">) 10 km'lik yolun tamamı "birinci derece grup" ise </t>
    </r>
    <r>
      <rPr>
        <sz val="10"/>
        <color rgb="FFFF0000"/>
        <rFont val="Arial"/>
        <family val="2"/>
        <charset val="162"/>
      </rPr>
      <t xml:space="preserve">"birinci decece grup ( 10 km)" </t>
    </r>
    <r>
      <rPr>
        <sz val="10"/>
        <rFont val="Arial"/>
        <family val="2"/>
        <charset val="162"/>
      </rPr>
      <t>yazılmalıdır.</t>
    </r>
  </si>
  <si>
    <t xml:space="preserve">AŞ.KULECİK </t>
  </si>
  <si>
    <t>AŞ.KULECİK KÖYÜ</t>
  </si>
  <si>
    <t>İSALE YAPIMI</t>
  </si>
  <si>
    <t>SULU ŞEBEKELİ TESİS GELİŞTİRME</t>
  </si>
  <si>
    <t>BAYINDIR TEPEBAŞI</t>
  </si>
  <si>
    <t>BAYINDIR KÖYÜ TEPEBAŞI MEZRASI</t>
  </si>
  <si>
    <t>DEPO ONARIMI</t>
  </si>
  <si>
    <t>DAYIPINAR</t>
  </si>
  <si>
    <t>DAYIPINAR KÖYÜ</t>
  </si>
  <si>
    <r>
      <t>(</t>
    </r>
    <r>
      <rPr>
        <sz val="10"/>
        <color rgb="FFFF0000"/>
        <rFont val="Arial"/>
        <family val="2"/>
        <charset val="162"/>
      </rPr>
      <t>1</t>
    </r>
    <r>
      <rPr>
        <sz val="10"/>
        <rFont val="Arial"/>
        <family val="2"/>
        <charset val="162"/>
      </rPr>
      <t>): Birden fazla üniteye (köy ve bağlı) hizmet edecek bir proje adlandırılırken bütün ünite isimleri yazılacaktır.</t>
    </r>
  </si>
  <si>
    <r>
      <t>(</t>
    </r>
    <r>
      <rPr>
        <sz val="10"/>
        <color rgb="FFFF0000"/>
        <rFont val="Arial"/>
        <family val="2"/>
        <charset val="162"/>
      </rPr>
      <t>2</t>
    </r>
    <r>
      <rPr>
        <sz val="10"/>
        <rFont val="Arial"/>
        <family val="2"/>
        <charset val="162"/>
      </rPr>
      <t xml:space="preserve">):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</si>
  <si>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r>
      <t>(</t>
    </r>
    <r>
      <rPr>
        <sz val="10"/>
        <color rgb="FFFF0000"/>
        <rFont val="Arial"/>
        <family val="2"/>
        <charset val="162"/>
      </rPr>
      <t>3</t>
    </r>
    <r>
      <rPr>
        <sz val="10"/>
        <rFont val="Arial"/>
        <family val="2"/>
        <charset val="162"/>
      </rPr>
      <t>): Projenin</t>
    </r>
    <r>
      <rPr>
        <sz val="10"/>
        <color rgb="FFFF0000"/>
        <rFont val="Arial"/>
        <family val="2"/>
        <charset val="162"/>
      </rPr>
      <t xml:space="preserve"> "Niteliği"</t>
    </r>
    <r>
      <rPr>
        <sz val="10"/>
        <rFont val="Arial"/>
        <family val="2"/>
        <charset val="162"/>
      </rPr>
      <t xml:space="preserve"> bölümüne; önce </t>
    </r>
    <r>
      <rPr>
        <sz val="10"/>
        <color rgb="FFFF0000"/>
        <rFont val="Arial"/>
        <family val="2"/>
        <charset val="162"/>
      </rPr>
      <t>31.12.2021</t>
    </r>
    <r>
      <rPr>
        <sz val="10"/>
        <rFont val="Arial"/>
        <family val="2"/>
        <charset val="162"/>
      </rPr>
      <t xml:space="preserve">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</si>
  <si>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</si>
  <si>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</si>
  <si>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</si>
  <si>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</si>
  <si>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t>
    </r>
    <r>
      <rPr>
        <sz val="10"/>
        <color rgb="FFFF0000"/>
        <rFont val="Arial"/>
        <family val="2"/>
        <charset val="162"/>
      </rPr>
      <t>1</t>
    </r>
    <r>
      <rPr>
        <sz val="10"/>
        <rFont val="Arial"/>
        <family val="2"/>
        <charset val="162"/>
      </rPr>
      <t>): Birden fazla üniteye (köy ve bağlısı) hizmet edecek bir proje adlandırılırken bütün ünite isimleri yazılacaktır.</t>
    </r>
  </si>
  <si>
    <r>
      <t>(</t>
    </r>
    <r>
      <rPr>
        <sz val="10"/>
        <color rgb="FFFF0000"/>
        <rFont val="Arial"/>
        <family val="2"/>
        <charset val="162"/>
      </rPr>
      <t>2</t>
    </r>
    <r>
      <rPr>
        <sz val="10"/>
        <rFont val="Arial"/>
        <family val="2"/>
        <charset val="162"/>
      </rPr>
      <t>):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</si>
  <si>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</si>
  <si>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t>
    </r>
    <r>
      <rPr>
        <sz val="10"/>
        <color rgb="FFFF0000"/>
        <rFont val="Arial"/>
        <family val="2"/>
        <charset val="162"/>
      </rPr>
      <t>3</t>
    </r>
    <r>
      <rPr>
        <sz val="10"/>
        <rFont val="Arial"/>
        <family val="2"/>
        <charset val="162"/>
      </rPr>
      <t xml:space="preserve">):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</si>
  <si>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t>(</t>
    </r>
    <r>
      <rPr>
        <sz val="10"/>
        <color rgb="FFFF0000"/>
        <rFont val="Arial"/>
        <family val="2"/>
        <charset val="162"/>
      </rPr>
      <t>2</t>
    </r>
    <r>
      <rPr>
        <sz val="10"/>
        <rFont val="Arial"/>
        <family val="2"/>
        <charset val="162"/>
      </rPr>
      <t xml:space="preserve">):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</si>
  <si>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t>
    </r>
    <r>
      <rPr>
        <sz val="10"/>
        <color rgb="FFFF0000"/>
        <rFont val="Arial"/>
        <family val="2"/>
        <charset val="162"/>
      </rPr>
      <t>3</t>
    </r>
    <r>
      <rPr>
        <sz val="10"/>
        <rFont val="Arial"/>
        <family val="2"/>
        <charset val="162"/>
      </rPr>
      <t xml:space="preserve">):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</si>
  <si>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 xml:space="preserve">AKARYAKIT ALIMI </t>
    </r>
    <r>
      <rPr>
        <b/>
        <sz val="10"/>
        <color rgb="FFFF0000"/>
        <rFont val="Arial"/>
        <family val="2"/>
        <charset val="162"/>
      </rPr>
      <t>%20</t>
    </r>
  </si>
  <si>
    <r>
      <t>(</t>
    </r>
    <r>
      <rPr>
        <sz val="10"/>
        <color rgb="FFFF0000"/>
        <rFont val="Arial"/>
        <family val="2"/>
        <charset val="162"/>
      </rPr>
      <t>1</t>
    </r>
    <r>
      <rPr>
        <sz val="10"/>
        <rFont val="Arial"/>
        <family val="2"/>
        <charset val="162"/>
      </rPr>
      <t>): Kesinti yapılan toplam ödenek miktarı ilçe ödeneğinin yüzde 30'unu geçemez.</t>
    </r>
  </si>
  <si>
    <r>
      <t>(</t>
    </r>
    <r>
      <rPr>
        <sz val="10"/>
        <color rgb="FFFF0000"/>
        <rFont val="Arial"/>
        <family val="2"/>
        <charset val="162"/>
      </rPr>
      <t>2</t>
    </r>
    <r>
      <rPr>
        <sz val="10"/>
        <rFont val="Arial"/>
        <family val="2"/>
        <charset val="162"/>
      </rPr>
      <t>): Etüt-proje ve teknik kontrollük işleri için ayrılacak toplam ödenek, il ödeneğinin yüzde dördünü geçemez.</t>
    </r>
  </si>
  <si>
    <r>
      <t xml:space="preserve">KHGB Yönetim Giderleri </t>
    </r>
    <r>
      <rPr>
        <b/>
        <sz val="10"/>
        <color rgb="FFFF0000"/>
        <rFont val="Arial"/>
        <family val="2"/>
        <charset val="162"/>
      </rPr>
      <t>%3</t>
    </r>
  </si>
  <si>
    <r>
      <t>(</t>
    </r>
    <r>
      <rPr>
        <sz val="10"/>
        <color rgb="FFFF0000"/>
        <rFont val="Arial"/>
        <family val="2"/>
        <charset val="162"/>
      </rPr>
      <t>1</t>
    </r>
    <r>
      <rPr>
        <sz val="10"/>
        <rFont val="Arial"/>
        <family val="2"/>
        <charset val="162"/>
      </rPr>
      <t>) Yönetim giderleri ve müşavirlik hizmetleri KHGB ödeneğinin yüzde üçünü aşamaz.</t>
    </r>
  </si>
  <si>
    <t>DÜZENLEYENLER</t>
  </si>
  <si>
    <t>Coşkun AKBABA</t>
  </si>
  <si>
    <t>Enis ASLANTATAR</t>
  </si>
  <si>
    <t>PATNOS</t>
  </si>
  <si>
    <t>BSK Dönüşüm</t>
  </si>
  <si>
    <t>BSK Bakım ve Onarımı</t>
  </si>
  <si>
    <t>BSK (60 km )</t>
  </si>
  <si>
    <t>Yukarıdamla-Meydandağı-Kuşkaya-Pirömer-Hasandolu-Karbasan-Kızkapan</t>
  </si>
  <si>
    <t>Stabilize</t>
  </si>
  <si>
    <t>Köy İçi Grup</t>
  </si>
  <si>
    <t>ÇAMURLU-AKÇAÖREN-KÖSELER-ALATAY-ÜRKÜT-GÖKÇEALİ-YEŞİLHİSAR-ANDAÇLI-ZİNCİRKALE-KIZILTEPE-BUDAK KÖYÜ</t>
  </si>
  <si>
    <t>BETONARME DEPO YAPIMI</t>
  </si>
  <si>
    <t>ÇUKURBAĞ KÖYÜ İÇME SUYU BAKIM VE ONARIMI</t>
  </si>
  <si>
    <t>ÇUKURBAĞ KÖYÜ</t>
  </si>
  <si>
    <t>GÜNDÜZ KÖYÜ İÇME SUYU BAKIM VE ONARIMI</t>
  </si>
  <si>
    <t>GÜNDÜZ KÖYÜ</t>
  </si>
  <si>
    <t>KARBASAN KÖYÜ İÇME SUYU BAKIM VE ONARIMI</t>
  </si>
  <si>
    <t>KARBASAN KÖYÜ DERİK MEZRASI</t>
  </si>
  <si>
    <t>KONAKBEY KÖYÜ İÇME SUYU BAKIM VE ONARIMI</t>
  </si>
  <si>
    <t>KONAKBEY KÖYÜ</t>
  </si>
  <si>
    <t>SARIDİBEK KÖYÜ İÇME SUYU BAKIM VE ONARIMI</t>
  </si>
  <si>
    <t>SARIDİBEK KÖYÜ</t>
  </si>
  <si>
    <t>TANYELİ KÖYÜ İÇME SUYU BAKIM VE ONARIMI</t>
  </si>
  <si>
    <t>TANYELİ KÖYÜ</t>
  </si>
  <si>
    <t>USLUCA KÖYÜ İÇME SUYU BAKIM VE ONARIMI</t>
  </si>
  <si>
    <t>USLUCA KÖYÜ</t>
  </si>
  <si>
    <t>YÜNCÜLER KÖYÜ İÇME SUYU BAKIM VE ONARIMI</t>
  </si>
  <si>
    <t>YÜNCÜLER KÖYÜ</t>
  </si>
  <si>
    <t>DOĞANSU KÖYÜ İÇME SUYU BAKIM VE ONARIMI</t>
  </si>
  <si>
    <t>DOĞANSU KÖYÜ</t>
  </si>
  <si>
    <t>KIZILTEPE KÖYÜ İÇME SUYU BAKIM VE ONARIMI</t>
  </si>
  <si>
    <t>KIZILTEPE KÖYÜ</t>
  </si>
  <si>
    <t>DİZGİNKALE KÖYÜ İÇME SUYU BAKIM VE ONARIMI</t>
  </si>
  <si>
    <t>DİZGİNKALE KÖYÜ</t>
  </si>
  <si>
    <t>BUDAK KÖYÜ İÇME SUYU BAKIM VE ONARIMI</t>
  </si>
  <si>
    <t>BUDAK KÖYÜ</t>
  </si>
  <si>
    <t>ARMUTLU KÖYÜ İÇME SUYU BAKIM VE ONARIMI</t>
  </si>
  <si>
    <t>ARMUTLU KÖYÜ</t>
  </si>
  <si>
    <t>GÜVERCİNLİ KÖYÜ İÇME SUYU BAKIM VE ONARIMI</t>
  </si>
  <si>
    <t>GÜVERCİNLİ KÖYÜ</t>
  </si>
  <si>
    <t>YUKARIKULECİK GEÇİT MZ. İÇME SUYU BAKIM VE ONARIMI</t>
  </si>
  <si>
    <t>YUKARIKULECİK GEÇİT MZ.</t>
  </si>
  <si>
    <t>BAŞTARLA KÖYÜ DAMBAT MZ. İÇME SUYU BAKIM VE ONARIMI</t>
  </si>
  <si>
    <t>BAŞTARLA KÖYÜ DAMBAT MZ</t>
  </si>
  <si>
    <t>KAŞ KÖYÜ İÇME SUYU BAKIM VE ONARIMI</t>
  </si>
  <si>
    <t>KAŞ KÖYÜ</t>
  </si>
  <si>
    <t>AKYEMİŞ KÖYÜ DERMO MEZRASI TARIMSAL SULAMA PROJESİ</t>
  </si>
  <si>
    <t>AKYEMİŞ KÖYÜ DERMO MEZRASI</t>
  </si>
  <si>
    <t>YERÜSTÜ SULAMASI</t>
  </si>
  <si>
    <t>YENİ TESİS</t>
  </si>
  <si>
    <t>YUKARIKULECİK GRUBU HAYVAN İÇME SUYU VE TARIMSAL SULAMA GÖLET YAPIMI</t>
  </si>
  <si>
    <t>YUKARIKULECİK</t>
  </si>
  <si>
    <t>TAŞLIÇAY</t>
  </si>
  <si>
    <t>DOĞUBAYAZIT</t>
  </si>
  <si>
    <t>MERKEZ</t>
  </si>
  <si>
    <t>İL TOPLAMI</t>
  </si>
  <si>
    <t>2023 ÖDENEĞİ</t>
  </si>
  <si>
    <t xml:space="preserve"> EK I: 7427 SAYILI 2023 YILI MERKEZİ YÖNETİM BÜTÇE KANUNUNUN 10 UNCU MADDESİ İLE 6703 SAYILI 2023 YILI CUMHURBAŞKANLIĞI YILLIK PROGRAMI EKİ 2023 YILI YATIRIM PROGRAMI KAPSAMINDA TAHSİS EDİLEN KÖYDES PROJESİ ÖDENEĞİNİN İLLER VE İLÇELER BAZINDA DAĞILIM TABLOSU</t>
  </si>
  <si>
    <t>ATIK SU</t>
  </si>
  <si>
    <t>KÜÇÜK ÖLÇEKLİ SULAMA</t>
  </si>
  <si>
    <t>ÖDENEĞİ 
(TL)</t>
  </si>
  <si>
    <t>PROJE SAYISI</t>
  </si>
  <si>
    <t>ETÜD-PROJE PROGRAMI</t>
  </si>
  <si>
    <t>II. ETÜD-PROJE PROGRAMI BİLEŞENLER DETAYI</t>
  </si>
  <si>
    <t>(5): Proje Yapım Ödeneği bölümüne; projenin yapımı maliyet bilgisi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</si>
  <si>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</si>
  <si>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</si>
  <si>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</si>
  <si>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(2): Projenin Sektörü bölümüne; "KÖY İÇMESUYU", "KÖY YOLU", "TARIMSAL SULAMA" veya "ATIK SU" ifadelerinden uygun olanı yazılacaktır.</t>
  </si>
  <si>
    <t>ETÜD-PROJE SAHİBİ 
UYGULAYICI BİRİM ADI</t>
  </si>
  <si>
    <t>PROJE YAPIM ÖDENEĞİ (5)
(TL)</t>
  </si>
  <si>
    <t>Sektörü (2)</t>
  </si>
  <si>
    <t>ÖNCELİK SIRASI</t>
  </si>
  <si>
    <t>I. ETÜD-PROJE PROGRAM PROJE DETAYI</t>
  </si>
  <si>
    <t>e-posta</t>
  </si>
  <si>
    <t>Faks</t>
  </si>
  <si>
    <t>Telefon</t>
  </si>
  <si>
    <t>Yetkili</t>
  </si>
  <si>
    <t>İRTİBAT BİLGİLERİ</t>
  </si>
  <si>
    <r>
      <t>2023 YILI KÖYDES PROJESİ 
(</t>
    </r>
    <r>
      <rPr>
        <sz val="10"/>
        <rFont val="Arial"/>
        <family val="2"/>
        <charset val="162"/>
      </rPr>
      <t>ETÜT-PROJE PROGRAMI  İÇİN ÖDENEK DAĞILIMI)</t>
    </r>
  </si>
  <si>
    <t>EK III: ETÜD-PROJE PROGRAMI TABLOSU</t>
  </si>
  <si>
    <t>III - İL TOPLAM ÖDENEĞİ (A+B)</t>
  </si>
  <si>
    <t>Ara Toplam (B)</t>
  </si>
  <si>
    <r>
      <t xml:space="preserve">İl Özel İdaresi Ortak Alım Ödeneği </t>
    </r>
    <r>
      <rPr>
        <i/>
        <sz val="10"/>
        <rFont val="Arial"/>
        <family val="2"/>
        <charset val="162"/>
      </rPr>
      <t>(Asfalt, madeni yağ, akaryakıt, boru, sayısal harita,  trafik işaret levhaları, yedek parça, araç kiralama, iş makinası lastiği, etüd proje )</t>
    </r>
  </si>
  <si>
    <t>Atık Su (KÖYDES)</t>
  </si>
  <si>
    <t>Küçük Ölçekli Sulama (KÖYDES)</t>
  </si>
  <si>
    <t xml:space="preserve">II - İL ÖZEL İDARESİ PROJELERİ </t>
  </si>
  <si>
    <t>Ara Toplam (A)</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</si>
  <si>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</si>
  <si>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Tüm KHGB'lerin Müşavirlik Hizmetleri</t>
  </si>
  <si>
    <t>Tüm KHGB'lerin Yönetim Gideri</t>
  </si>
  <si>
    <t>Atık Su</t>
  </si>
  <si>
    <t>Küçük Ölçekli Sulama</t>
  </si>
  <si>
    <t>Köy İçme Suları</t>
  </si>
  <si>
    <t>Köy Yolları</t>
  </si>
  <si>
    <t>I - KÖYLERE HİZMET GÖTÜRME BİRLİKLERİ PROJELERİ</t>
  </si>
  <si>
    <t>Ödeneği (TL)</t>
  </si>
  <si>
    <t>Proje 
Sayısı</t>
  </si>
  <si>
    <t>ALT HİZMET PROGRAMLARI VE DİĞER İŞLER İTİBARIYLA</t>
  </si>
  <si>
    <t>e-posta :</t>
  </si>
  <si>
    <t>Faks :</t>
  </si>
  <si>
    <t>Cep Telefonu :</t>
  </si>
  <si>
    <t>İş Telefonu :</t>
  </si>
  <si>
    <t>Yetkili :</t>
  </si>
  <si>
    <t>:</t>
  </si>
  <si>
    <t xml:space="preserve">2023 YILI KÖYDES PROJESİ </t>
  </si>
  <si>
    <t>EK IV: İL İCMAL TABLOSU</t>
  </si>
  <si>
    <t xml:space="preserve">İlçe bilgileri, toplam rakamlar olarak girilecek ve sonrasında il toplamı hesaplanacaktır. </t>
  </si>
  <si>
    <t>I, II ve IV nolu tablolardaki veriler, izleme tablolarında "sene başında planlanan" işlerle uyumlu olmalıdır.</t>
  </si>
  <si>
    <t xml:space="preserve">KÖYDES il yatırım programı gereğince yıl içinde yapılacak projeler dikkate alınarak, yukarıdaki tablolar doldurulacaktır. </t>
  </si>
  <si>
    <t xml:space="preserve">AÇIKLAMALAR: </t>
  </si>
  <si>
    <t>BAĞLI</t>
  </si>
  <si>
    <t xml:space="preserve">KÖY </t>
  </si>
  <si>
    <t>NUFUS</t>
  </si>
  <si>
    <t>ADET</t>
  </si>
  <si>
    <t>HİZMET DIŞI</t>
  </si>
  <si>
    <t>HİZMET İÇİ</t>
  </si>
  <si>
    <t>KÖY YOLU</t>
  </si>
  <si>
    <t>KÖY İÇMESUYU</t>
  </si>
  <si>
    <t>İLÇESİ</t>
  </si>
  <si>
    <t>V- ÜNİTE (KÖY VE BAĞLISI) BİLGİLERİ</t>
  </si>
  <si>
    <t>Nüf.</t>
  </si>
  <si>
    <t>Ad.</t>
  </si>
  <si>
    <t>ARITMA TESİSİ YAPIMI</t>
  </si>
  <si>
    <t>KANALİZASYON YAPIMI</t>
  </si>
  <si>
    <t>FOSEPTİK YAPIMI</t>
  </si>
  <si>
    <t>TOPLAM PROJE SAYISI</t>
  </si>
  <si>
    <t>IV- ATIK SU PROJELERİ</t>
  </si>
  <si>
    <t>KÜÇÜKBAŞ HAYVAN SAYISI</t>
  </si>
  <si>
    <t>BÜYÜKBAŞ HAYVAN SAYISI</t>
  </si>
  <si>
    <t>YARARLANAN ÇİFTÇİ SAYISI</t>
  </si>
  <si>
    <t>SULANACAK ALAN (HEKTAR)</t>
  </si>
  <si>
    <t>HAYVAN İÇMESUYU GÖLETİ</t>
  </si>
  <si>
    <t>YERALTI SULAMASI</t>
  </si>
  <si>
    <t>GÖLET SULAMASI</t>
  </si>
  <si>
    <t>GÖLET YAPIMI</t>
  </si>
  <si>
    <t>III- KÜÇÜK ÖLÇEKLİ SULAMA PROJELERİ</t>
  </si>
  <si>
    <t>MENFEZ (Adet)</t>
  </si>
  <si>
    <t>KÖPRÜ (Adet)</t>
  </si>
  <si>
    <t>TAŞ DUVAR (m3)</t>
  </si>
  <si>
    <t>ONARIM (Km)</t>
  </si>
  <si>
    <t>PARKE (m2)</t>
  </si>
  <si>
    <t>BETON YOL
(Km)</t>
  </si>
  <si>
    <t>ASFALT BSK (Km)</t>
  </si>
  <si>
    <t>ASFALT SATHİ KAPLAMA (Km)</t>
  </si>
  <si>
    <t>STABİLİZE (Km)</t>
  </si>
  <si>
    <t>TESVİYE (Km)</t>
  </si>
  <si>
    <t>HAM YOL (Km)</t>
  </si>
  <si>
    <t>KÖY YOLLARINDA YAPILAN İŞLER</t>
  </si>
  <si>
    <t>II- YOL PROJELERİ</t>
  </si>
  <si>
    <t>*: Bu tablodaki nüfus bilgileri, söz konusu yatırımdan yararlanacak nüfus miktarını belirtmektedir.</t>
  </si>
  <si>
    <t>BAĞLISI</t>
  </si>
  <si>
    <t>KÖY</t>
  </si>
  <si>
    <t>ÇEŞMELİ</t>
  </si>
  <si>
    <t>ŞEBEKELİ</t>
  </si>
  <si>
    <t>SULU</t>
  </si>
  <si>
    <t>YETERSİZ</t>
  </si>
  <si>
    <t>SUSUZ</t>
  </si>
  <si>
    <t>I- İÇME SUYU PROJELERİ</t>
  </si>
  <si>
    <t>İL :</t>
  </si>
  <si>
    <t xml:space="preserve">               (2023 YILI  İÇİN HEDEFLENEN İŞ MİKTARI BİLGİLERİ)</t>
  </si>
  <si>
    <t>EK V: 2023 YILI KÖYDES İL YATIRIM PROGRAMINA UYGUN OLARAK HEDEFLENEN YAPILACAK İŞ MİKTARI  BİLGİLERİ TABLOSU</t>
  </si>
  <si>
    <t>TR510001200123200007000010</t>
  </si>
  <si>
    <t>TR 820001000523265735495042</t>
  </si>
  <si>
    <t>T.C.ZİRAAT BANKASI TAŞLIÇAY ŞUBESİ</t>
  </si>
  <si>
    <t>Stabilizeden BSK dönüşüm</t>
  </si>
  <si>
    <t>Stabilize 2,6 km.</t>
  </si>
  <si>
    <t>Birinci derece grup yol 2,6 km.</t>
  </si>
  <si>
    <r>
      <t>(1):"</t>
    </r>
    <r>
      <rPr>
        <sz val="10"/>
        <color indexed="10"/>
        <rFont val="Arial"/>
        <family val="2"/>
        <charset val="162"/>
      </rPr>
      <t>Yolun Adı</t>
    </r>
    <r>
      <rPr>
        <sz val="10"/>
        <rFont val="Arial"/>
        <family val="2"/>
        <charset val="162"/>
      </rPr>
      <t xml:space="preserve">" bölümüne Yolun başlanğıcından bitimine kadar yolu tanımlayan güzergah açık olarak yazılacaktır. </t>
    </r>
  </si>
  <si>
    <r>
      <t>Bu bölüme 31.12.2021 tarihi itibariyle hazırlanan köy altyapısı envanterindeki</t>
    </r>
    <r>
      <rPr>
        <sz val="10"/>
        <color indexed="10"/>
        <rFont val="Arial"/>
        <family val="2"/>
        <charset val="162"/>
      </rPr>
      <t xml:space="preserve"> </t>
    </r>
    <r>
      <rPr>
        <b/>
        <sz val="10"/>
        <color indexed="10"/>
        <rFont val="Arial"/>
        <family val="2"/>
        <charset val="162"/>
      </rPr>
      <t>birinci derece ve köy içi yollar  teklif edilebilecektir.</t>
    </r>
  </si>
  <si>
    <r>
      <rPr>
        <sz val="10"/>
        <color indexed="1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</si>
  <si>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indexed="10"/>
        <rFont val="Arial"/>
        <family val="2"/>
        <charset val="162"/>
      </rPr>
      <t>"Yoldan Yararlanan Nüfus"</t>
    </r>
    <r>
      <rPr>
        <sz val="10"/>
        <rFont val="Arial"/>
        <family val="2"/>
        <charset val="162"/>
      </rPr>
      <t xml:space="preserve"> bölümüne; projeden yararlanan ünite(lerin) toplam nüfusu yazılacaktır. </t>
    </r>
  </si>
  <si>
    <t>Nüfus hesaplamalarında, 31.12.2021 itibarıyla açıklanan Adrese Kayıt Sistemi sonuçları kullanılacaktır.</t>
  </si>
  <si>
    <r>
      <t xml:space="preserve">(3): Projenin </t>
    </r>
    <r>
      <rPr>
        <sz val="10"/>
        <color indexed="10"/>
        <rFont val="Arial"/>
        <family val="2"/>
        <charset val="162"/>
      </rPr>
      <t>"Konusu"</t>
    </r>
    <r>
      <rPr>
        <sz val="10"/>
        <rFont val="Arial"/>
        <family val="2"/>
        <charset val="162"/>
      </rPr>
      <t xml:space="preserve"> bölümüne;proje kapsamında yolda yapılacak tüm faaliyet yazılacaktır. Örneğin </t>
    </r>
    <r>
      <rPr>
        <sz val="10"/>
        <color indexed="10"/>
        <rFont val="Arial"/>
        <family val="2"/>
        <charset val="162"/>
      </rPr>
      <t>"stabilizden sathi kaplama/BSK dönüşüm"</t>
    </r>
    <r>
      <rPr>
        <sz val="10"/>
        <rFont val="Arial"/>
        <family val="2"/>
        <charset val="162"/>
      </rPr>
      <t>,</t>
    </r>
    <r>
      <rPr>
        <sz val="10"/>
        <color indexed="10"/>
        <rFont val="Arial"/>
        <family val="2"/>
        <charset val="162"/>
      </rPr>
      <t xml:space="preserve"> "menfez"</t>
    </r>
    <r>
      <rPr>
        <sz val="10"/>
        <rFont val="Arial"/>
        <family val="2"/>
        <charset val="162"/>
      </rPr>
      <t xml:space="preserve">, </t>
    </r>
    <r>
      <rPr>
        <sz val="10"/>
        <color indexed="10"/>
        <rFont val="Arial"/>
        <family val="2"/>
        <charset val="162"/>
      </rPr>
      <t>"köprü" vb. yazılacaktır.</t>
    </r>
  </si>
  <si>
    <r>
      <t>(4): Projenin</t>
    </r>
    <r>
      <rPr>
        <sz val="10"/>
        <color indexed="10"/>
        <rFont val="Arial"/>
        <family val="2"/>
        <charset val="162"/>
      </rPr>
      <t xml:space="preserve"> "Niteliği"</t>
    </r>
    <r>
      <rPr>
        <sz val="10"/>
        <rFont val="Arial"/>
        <family val="2"/>
        <charset val="162"/>
      </rPr>
      <t xml:space="preserve"> bölümüne; 31.12.2021 tarihi itibariyle köy altyapısı envanterindeki yol niteliği yazılacaktır. </t>
    </r>
  </si>
  <si>
    <r>
      <t xml:space="preserve">Örnek (1), toplam 10 km'lik yolun 6 km'si stabilize, 4 km uzunluğu beton ise </t>
    </r>
    <r>
      <rPr>
        <sz val="10"/>
        <color indexed="10"/>
        <rFont val="Arial"/>
        <family val="2"/>
        <charset val="162"/>
      </rPr>
      <t>"stabilize (6 km)", "beton (4 km)"</t>
    </r>
    <r>
      <rPr>
        <sz val="10"/>
        <rFont val="Arial"/>
        <family val="2"/>
        <charset val="162"/>
      </rPr>
      <t xml:space="preserve"> yazılmalıdır. </t>
    </r>
  </si>
  <si>
    <r>
      <t xml:space="preserve">Örnek (2) 10 km'lik yolun tamamı stabilize ise </t>
    </r>
    <r>
      <rPr>
        <sz val="10"/>
        <color indexed="10"/>
        <rFont val="Arial"/>
        <family val="2"/>
        <charset val="162"/>
      </rPr>
      <t>"stabilize ( 10 km)"</t>
    </r>
    <r>
      <rPr>
        <sz val="10"/>
        <rFont val="Arial"/>
        <family val="2"/>
        <charset val="162"/>
      </rPr>
      <t xml:space="preserve"> yazılmalıdır.</t>
    </r>
  </si>
  <si>
    <r>
      <t xml:space="preserve">(5): </t>
    </r>
    <r>
      <rPr>
        <sz val="10"/>
        <color indexed="1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</si>
  <si>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10"/>
        <color indexed="10"/>
        <rFont val="Arial"/>
        <family val="2"/>
        <charset val="162"/>
      </rPr>
      <t xml:space="preserve"> "birinci decece grup (6 km)"</t>
    </r>
    <r>
      <rPr>
        <sz val="10"/>
        <rFont val="Arial"/>
        <family val="2"/>
        <charset val="162"/>
      </rPr>
      <t>,</t>
    </r>
    <r>
      <rPr>
        <sz val="10"/>
        <color indexed="1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</si>
  <si>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indexed="10"/>
        <rFont val="Arial"/>
        <family val="2"/>
        <charset val="162"/>
      </rPr>
      <t xml:space="preserve">"birinci decece grup ( 10 km)" </t>
    </r>
    <r>
      <rPr>
        <sz val="10"/>
        <rFont val="Arial"/>
        <family val="2"/>
        <charset val="162"/>
      </rPr>
      <t>yazılmalıdır.</t>
    </r>
  </si>
  <si>
    <t>Kumluca Köyü İsale Hattına Ayrım Maslağı yapılması ve 2 içme suyu deposunun onarılması</t>
  </si>
  <si>
    <t>Kumluca</t>
  </si>
  <si>
    <t>Depo onarımı ve Ayrım maslağı Yapımı</t>
  </si>
  <si>
    <t>Sulu (Şebekeli) bakım ve onarım</t>
  </si>
  <si>
    <t>Tanyolu Köyü Yaylacık Mezrasına ek isale hattı yapılması</t>
  </si>
  <si>
    <t>Tanyolu Yaylacık</t>
  </si>
  <si>
    <t>İsale Yapımı</t>
  </si>
  <si>
    <t>suyu yetersiz (şebekeli) tesis geliştirme</t>
  </si>
  <si>
    <t>Muhtelif Köylerde su deposu onarımları</t>
  </si>
  <si>
    <t>Çöğürlü, Güneysöğüt, Tanrıverdi, Yassıkaya, Yk.Esen, Samanyolu, Aş.Esen</t>
  </si>
  <si>
    <t>Depo Onarımı</t>
  </si>
  <si>
    <t>bakım ve onarım</t>
  </si>
  <si>
    <t xml:space="preserve">Geçitveren Köyü Ek İsale </t>
  </si>
  <si>
    <t>Geçitveren</t>
  </si>
  <si>
    <r>
      <t xml:space="preserve">(2): Projenin </t>
    </r>
    <r>
      <rPr>
        <sz val="10"/>
        <color indexed="10"/>
        <rFont val="Arial"/>
        <family val="2"/>
        <charset val="162"/>
      </rPr>
      <t>"Konusu"</t>
    </r>
    <r>
      <rPr>
        <sz val="10"/>
        <rFont val="Arial"/>
        <family val="2"/>
        <charset val="162"/>
      </rPr>
      <t xml:space="preserve"> bölümüne;proje kapsamında yapılacak tüm içmesuyu faaliyet(leri) yazılacaktır. Örneğin </t>
    </r>
    <r>
      <rPr>
        <sz val="10"/>
        <color indexed="10"/>
        <rFont val="Arial"/>
        <family val="2"/>
        <charset val="162"/>
      </rPr>
      <t>"şebeke yapımı"</t>
    </r>
    <r>
      <rPr>
        <sz val="10"/>
        <rFont val="Arial"/>
        <family val="2"/>
        <charset val="162"/>
      </rPr>
      <t>,</t>
    </r>
    <r>
      <rPr>
        <sz val="10"/>
        <color indexed="10"/>
        <rFont val="Arial"/>
        <family val="2"/>
        <charset val="162"/>
      </rPr>
      <t xml:space="preserve"> "isale yapımı"</t>
    </r>
    <r>
      <rPr>
        <sz val="10"/>
        <rFont val="Arial"/>
        <family val="2"/>
        <charset val="162"/>
      </rPr>
      <t xml:space="preserve">, </t>
    </r>
    <r>
      <rPr>
        <sz val="10"/>
        <color indexed="10"/>
        <rFont val="Arial"/>
        <family val="2"/>
        <charset val="162"/>
      </rPr>
      <t>"100 m³ betonarme depo yapımı", vb. yazılacaktır.</t>
    </r>
  </si>
  <si>
    <r>
      <t>(3): Projenin</t>
    </r>
    <r>
      <rPr>
        <sz val="10"/>
        <color indexed="10"/>
        <rFont val="Arial"/>
        <family val="2"/>
        <charset val="162"/>
      </rPr>
      <t xml:space="preserve"> "Niteliği"</t>
    </r>
    <r>
      <rPr>
        <sz val="10"/>
        <rFont val="Arial"/>
        <family val="2"/>
        <charset val="162"/>
      </rPr>
      <t xml:space="preserve"> bölümüne; önce 31.12.2021 tarihi itibariyle köy altyapısı envanterindeki içmesuyu niteliğinden </t>
    </r>
    <r>
      <rPr>
        <sz val="10"/>
        <color indexed="10"/>
        <rFont val="Arial"/>
        <family val="2"/>
        <charset val="162"/>
      </rPr>
      <t>"susuz",</t>
    </r>
    <r>
      <rPr>
        <sz val="10"/>
        <rFont val="Arial"/>
        <family val="2"/>
        <charset val="162"/>
      </rPr>
      <t xml:space="preserve"> </t>
    </r>
    <r>
      <rPr>
        <sz val="10"/>
        <color indexed="10"/>
        <rFont val="Arial"/>
        <family val="2"/>
        <charset val="162"/>
      </rPr>
      <t>"suyu yetersiz (çeşmeli)</t>
    </r>
    <r>
      <rPr>
        <sz val="10"/>
        <rFont val="Arial"/>
        <family val="2"/>
        <charset val="162"/>
      </rPr>
      <t xml:space="preserve">",  </t>
    </r>
    <r>
      <rPr>
        <sz val="10"/>
        <color indexed="10"/>
        <rFont val="Arial"/>
        <family val="2"/>
        <charset val="162"/>
      </rPr>
      <t>"suyu yetersiz (şebekeli)"</t>
    </r>
    <r>
      <rPr>
        <sz val="10"/>
        <rFont val="Arial"/>
        <family val="2"/>
        <charset val="162"/>
      </rPr>
      <t xml:space="preserve">,  </t>
    </r>
    <r>
      <rPr>
        <sz val="10"/>
        <color indexed="10"/>
        <rFont val="Arial"/>
        <family val="2"/>
        <charset val="162"/>
      </rPr>
      <t>"sulu (çeşmeli)"</t>
    </r>
  </si>
  <si>
    <r>
      <t xml:space="preserve">  veya </t>
    </r>
    <r>
      <rPr>
        <sz val="10"/>
        <color indexed="10"/>
        <rFont val="Arial"/>
        <family val="2"/>
        <charset val="162"/>
      </rPr>
      <t>"sulu (şebekeli)"</t>
    </r>
    <r>
      <rPr>
        <sz val="10"/>
        <rFont val="Arial"/>
        <family val="2"/>
        <charset val="162"/>
      </rPr>
      <t xml:space="preserve">, seçeneklerinden uygun olan biri yazılacaktır.Daha sonra </t>
    </r>
    <r>
      <rPr>
        <sz val="10"/>
        <color indexed="10"/>
        <rFont val="Arial"/>
        <family val="2"/>
        <charset val="162"/>
      </rPr>
      <t>"yeni tesis"</t>
    </r>
    <r>
      <rPr>
        <sz val="10"/>
        <rFont val="Arial"/>
        <family val="2"/>
        <charset val="162"/>
      </rPr>
      <t xml:space="preserve">, </t>
    </r>
    <r>
      <rPr>
        <sz val="10"/>
        <color indexed="10"/>
        <rFont val="Arial"/>
        <family val="2"/>
        <charset val="162"/>
      </rPr>
      <t>"tesis geliştirme"</t>
    </r>
    <r>
      <rPr>
        <sz val="10"/>
        <rFont val="Arial"/>
        <family val="2"/>
        <charset val="162"/>
      </rPr>
      <t xml:space="preserve"> veya </t>
    </r>
    <r>
      <rPr>
        <sz val="10"/>
        <color indexed="10"/>
        <rFont val="Arial"/>
        <family val="2"/>
        <charset val="162"/>
      </rPr>
      <t xml:space="preserve">"bakım ve onarım" </t>
    </r>
    <r>
      <rPr>
        <sz val="10"/>
        <rFont val="Arial"/>
        <family val="2"/>
        <charset val="162"/>
      </rPr>
      <t xml:space="preserve">seçeneklerinden uygun olan biri yazılacaktır. </t>
    </r>
  </si>
  <si>
    <r>
      <t xml:space="preserve">Örnek, </t>
    </r>
    <r>
      <rPr>
        <sz val="10"/>
        <color indexed="10"/>
        <rFont val="Arial"/>
        <family val="2"/>
        <charset val="162"/>
      </rPr>
      <t>"susuz yeni tesis"</t>
    </r>
    <r>
      <rPr>
        <sz val="10"/>
        <rFont val="Arial"/>
        <family val="2"/>
        <charset val="162"/>
      </rPr>
      <t xml:space="preserve">, </t>
    </r>
    <r>
      <rPr>
        <sz val="10"/>
        <color indexed="10"/>
        <rFont val="Arial"/>
        <family val="2"/>
        <charset val="162"/>
      </rPr>
      <t>"suyu yetersiz (şebekeli) tesis geliştirme"</t>
    </r>
    <r>
      <rPr>
        <sz val="10"/>
        <rFont val="Arial"/>
        <family val="2"/>
        <charset val="162"/>
      </rPr>
      <t xml:space="preserve">, </t>
    </r>
    <r>
      <rPr>
        <sz val="10"/>
        <color indexed="10"/>
        <rFont val="Arial"/>
        <family val="2"/>
        <charset val="162"/>
      </rPr>
      <t>"sulu (şebekeli) bakım ve onarım"</t>
    </r>
    <r>
      <rPr>
        <sz val="10"/>
        <rFont val="Arial"/>
        <family val="2"/>
        <charset val="162"/>
      </rPr>
      <t>, vb</t>
    </r>
  </si>
  <si>
    <r>
      <rPr>
        <sz val="10"/>
        <color indexed="1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</si>
  <si>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indexed="1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</si>
  <si>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t>Taşlıçay Kumluca Köyü sulama kanalı yapım işi-1500 mt</t>
  </si>
  <si>
    <t>yerüstü sulaması</t>
  </si>
  <si>
    <t>yeni tesis</t>
  </si>
  <si>
    <r>
      <t>(2): Projenin</t>
    </r>
    <r>
      <rPr>
        <sz val="10"/>
        <color indexed="10"/>
        <rFont val="Arial"/>
        <family val="2"/>
        <charset val="162"/>
      </rPr>
      <t xml:space="preserve"> "Konusu" </t>
    </r>
    <r>
      <rPr>
        <sz val="10"/>
        <rFont val="Arial"/>
        <family val="2"/>
        <charset val="162"/>
      </rPr>
      <t xml:space="preserve">bölümüne;proje kapsamında yapılacak tüm içmesuyu faaliyet(leri) yazılacaktır. </t>
    </r>
    <r>
      <rPr>
        <sz val="10"/>
        <color indexed="10"/>
        <rFont val="Arial"/>
        <family val="2"/>
        <charset val="162"/>
      </rPr>
      <t>"gölet yapımı"</t>
    </r>
    <r>
      <rPr>
        <sz val="10"/>
        <rFont val="Arial"/>
        <family val="2"/>
        <charset val="162"/>
      </rPr>
      <t xml:space="preserve">, </t>
    </r>
    <r>
      <rPr>
        <sz val="10"/>
        <color indexed="10"/>
        <rFont val="Arial"/>
        <family val="2"/>
        <charset val="162"/>
      </rPr>
      <t>"hayvan içmesuyu göleti"</t>
    </r>
    <r>
      <rPr>
        <sz val="10"/>
        <rFont val="Arial"/>
        <family val="2"/>
        <charset val="162"/>
      </rPr>
      <t xml:space="preserve">, </t>
    </r>
    <r>
      <rPr>
        <sz val="10"/>
        <color indexed="10"/>
        <rFont val="Arial"/>
        <family val="2"/>
        <charset val="162"/>
      </rPr>
      <t>"gölet sulaması"</t>
    </r>
    <r>
      <rPr>
        <sz val="10"/>
        <rFont val="Arial"/>
        <family val="2"/>
        <charset val="162"/>
      </rPr>
      <t xml:space="preserve">, </t>
    </r>
    <r>
      <rPr>
        <sz val="10"/>
        <color indexed="10"/>
        <rFont val="Arial"/>
        <family val="2"/>
        <charset val="162"/>
      </rPr>
      <t>"yerüstü sulaması"</t>
    </r>
    <r>
      <rPr>
        <sz val="10"/>
        <rFont val="Arial"/>
        <family val="2"/>
        <charset val="162"/>
      </rPr>
      <t xml:space="preserve"> </t>
    </r>
  </si>
  <si>
    <r>
      <t xml:space="preserve">veya </t>
    </r>
    <r>
      <rPr>
        <sz val="10"/>
        <color indexed="10"/>
        <rFont val="Arial"/>
        <family val="2"/>
        <charset val="162"/>
      </rPr>
      <t>"yeraltı sulaması"</t>
    </r>
    <r>
      <rPr>
        <sz val="10"/>
        <rFont val="Arial"/>
        <family val="2"/>
        <charset val="162"/>
      </rPr>
      <t xml:space="preserve"> seçeneklerinden uygun olanı yazılacaktır.</t>
    </r>
  </si>
  <si>
    <r>
      <t xml:space="preserve">(3): Projenin </t>
    </r>
    <r>
      <rPr>
        <sz val="10"/>
        <color indexed="10"/>
        <rFont val="Arial"/>
        <family val="2"/>
        <charset val="162"/>
      </rPr>
      <t>"Niteliği"</t>
    </r>
    <r>
      <rPr>
        <sz val="10"/>
        <rFont val="Arial"/>
        <family val="2"/>
        <charset val="162"/>
      </rPr>
      <t xml:space="preserve"> bölümüne; </t>
    </r>
    <r>
      <rPr>
        <sz val="10"/>
        <color indexed="10"/>
        <rFont val="Arial"/>
        <family val="2"/>
        <charset val="162"/>
      </rPr>
      <t>"yeni tesis"</t>
    </r>
    <r>
      <rPr>
        <sz val="10"/>
        <rFont val="Arial"/>
        <family val="2"/>
        <charset val="162"/>
      </rPr>
      <t xml:space="preserve">, </t>
    </r>
    <r>
      <rPr>
        <sz val="10"/>
        <color indexed="10"/>
        <rFont val="Arial"/>
        <family val="2"/>
        <charset val="162"/>
      </rPr>
      <t>"tesis geliştirme"</t>
    </r>
    <r>
      <rPr>
        <sz val="10"/>
        <rFont val="Arial"/>
        <family val="2"/>
        <charset val="162"/>
      </rPr>
      <t xml:space="preserve">, </t>
    </r>
    <r>
      <rPr>
        <sz val="10"/>
        <color indexed="10"/>
        <rFont val="Arial"/>
        <family val="2"/>
        <charset val="162"/>
      </rPr>
      <t>"tamamlama"</t>
    </r>
    <r>
      <rPr>
        <sz val="10"/>
        <rFont val="Arial"/>
        <family val="2"/>
        <charset val="162"/>
      </rPr>
      <t xml:space="preserve"> veya </t>
    </r>
    <r>
      <rPr>
        <sz val="10"/>
        <color indexed="10"/>
        <rFont val="Arial"/>
        <family val="2"/>
        <charset val="162"/>
      </rPr>
      <t>"bakım ve onarım"</t>
    </r>
    <r>
      <rPr>
        <sz val="10"/>
        <rFont val="Arial"/>
        <family val="2"/>
        <charset val="162"/>
      </rPr>
      <t xml:space="preserve"> seçeneklerinden uygun olan biri yazılacaktır. </t>
    </r>
  </si>
  <si>
    <r>
      <t xml:space="preserve">(2): Projenin </t>
    </r>
    <r>
      <rPr>
        <sz val="10"/>
        <color indexed="10"/>
        <rFont val="Arial"/>
        <family val="2"/>
        <charset val="162"/>
      </rPr>
      <t>"Konusu"</t>
    </r>
    <r>
      <rPr>
        <sz val="10"/>
        <rFont val="Arial"/>
        <family val="2"/>
        <charset val="162"/>
      </rPr>
      <t xml:space="preserve"> bölümüne: </t>
    </r>
    <r>
      <rPr>
        <sz val="10"/>
        <color indexed="10"/>
        <rFont val="Arial"/>
        <family val="2"/>
        <charset val="162"/>
      </rPr>
      <t>"kanalizasyon"</t>
    </r>
    <r>
      <rPr>
        <sz val="10"/>
        <rFont val="Arial"/>
        <family val="2"/>
        <charset val="162"/>
      </rPr>
      <t xml:space="preserve">, </t>
    </r>
    <r>
      <rPr>
        <sz val="10"/>
        <color indexed="10"/>
        <rFont val="Arial"/>
        <family val="2"/>
        <charset val="162"/>
      </rPr>
      <t>"foseptik"</t>
    </r>
    <r>
      <rPr>
        <sz val="10"/>
        <rFont val="Arial"/>
        <family val="2"/>
        <charset val="162"/>
      </rPr>
      <t xml:space="preserve"> veya</t>
    </r>
    <r>
      <rPr>
        <sz val="10"/>
        <color indexed="10"/>
        <rFont val="Arial"/>
        <family val="2"/>
        <charset val="162"/>
      </rPr>
      <t xml:space="preserve"> "arıtma"</t>
    </r>
    <r>
      <rPr>
        <sz val="10"/>
        <rFont val="Arial"/>
        <family val="2"/>
        <charset val="162"/>
      </rPr>
      <t xml:space="preserve"> seçeneklerinden uygun olanı yazılacaktır.</t>
    </r>
  </si>
  <si>
    <r>
      <t xml:space="preserve">(3): Projenin </t>
    </r>
    <r>
      <rPr>
        <sz val="10"/>
        <color indexed="10"/>
        <rFont val="Arial"/>
        <family val="2"/>
        <charset val="162"/>
      </rPr>
      <t xml:space="preserve">"Niteliği" </t>
    </r>
    <r>
      <rPr>
        <sz val="10"/>
        <rFont val="Arial"/>
        <family val="2"/>
        <charset val="162"/>
      </rPr>
      <t xml:space="preserve">bölümüne; </t>
    </r>
    <r>
      <rPr>
        <sz val="10"/>
        <color indexed="10"/>
        <rFont val="Arial"/>
        <family val="2"/>
        <charset val="162"/>
      </rPr>
      <t>"yeni tesis"</t>
    </r>
    <r>
      <rPr>
        <sz val="10"/>
        <rFont val="Arial"/>
        <family val="2"/>
        <charset val="162"/>
      </rPr>
      <t>,</t>
    </r>
    <r>
      <rPr>
        <sz val="10"/>
        <color indexed="10"/>
        <rFont val="Arial"/>
        <family val="2"/>
        <charset val="162"/>
      </rPr>
      <t xml:space="preserve"> "tesis geliştirme"</t>
    </r>
    <r>
      <rPr>
        <sz val="10"/>
        <rFont val="Arial"/>
        <family val="2"/>
        <charset val="162"/>
      </rPr>
      <t>,</t>
    </r>
    <r>
      <rPr>
        <sz val="10"/>
        <color indexed="10"/>
        <rFont val="Arial"/>
        <family val="2"/>
        <charset val="162"/>
      </rPr>
      <t xml:space="preserve"> "tamamlama" </t>
    </r>
    <r>
      <rPr>
        <sz val="10"/>
        <rFont val="Arial"/>
        <family val="2"/>
        <charset val="162"/>
      </rPr>
      <t>veya</t>
    </r>
    <r>
      <rPr>
        <sz val="10"/>
        <color indexed="10"/>
        <rFont val="Arial"/>
        <family val="2"/>
        <charset val="162"/>
      </rPr>
      <t xml:space="preserve"> "bakım ve onarım" </t>
    </r>
    <r>
      <rPr>
        <sz val="10"/>
        <rFont val="Arial"/>
        <family val="2"/>
        <charset val="162"/>
      </rPr>
      <t xml:space="preserve">seçeneklerinden uygun olan biri yazılacaktır. </t>
    </r>
  </si>
  <si>
    <t>TR340001000351302444065002</t>
  </si>
  <si>
    <t>T.C.ZİRAAT BANKASI DOĞUBAYAZIT ŞUBESİ</t>
  </si>
  <si>
    <r>
      <t>ÖDENEĞİ (*</t>
    </r>
    <r>
      <rPr>
        <b/>
        <sz val="10"/>
        <rFont val="Arial"/>
        <family val="2"/>
        <charset val="162"/>
      </rPr>
      <t>)</t>
    </r>
  </si>
  <si>
    <t>ÖDENEĞİ (*)</t>
  </si>
  <si>
    <t>Kızılkaya Köyü İsale ve Şebeke Hattı Yenileme İşi</t>
  </si>
  <si>
    <t>Kızılkaya Köyü</t>
  </si>
  <si>
    <t>Melikşah Köyü Köy İçi Şebeke Hattı Yenileme İşi</t>
  </si>
  <si>
    <t>Melikşah Köyü</t>
  </si>
  <si>
    <t>Yeniharman Köyü Sondaj ve İsale Hattı Yapım İşi</t>
  </si>
  <si>
    <t>Yeniharman Köyü</t>
  </si>
  <si>
    <t>Suyu Yetersiz (Şebekeli)</t>
  </si>
  <si>
    <t>Yılanlı Köyü Küçük Yılanlı Mezrası Sondaj ve İsale Hattı Yapım İşi</t>
  </si>
  <si>
    <t>Yılanlı Köyü Küçük Yılanlı Mezrası</t>
  </si>
  <si>
    <t>Gölyüzü Köyü Çevirme Mezrası Sondaj ve İsale-Şebeke Hattı Yp</t>
  </si>
  <si>
    <t>Gölyüzü Köyü Çevirme Mezrası</t>
  </si>
  <si>
    <t>Barındı Köyü Sondaj ve İsale Hattı Yapım İşi</t>
  </si>
  <si>
    <t>Barındı Köyü</t>
  </si>
  <si>
    <t>Kucak Köyü Sondaj ve İsale - Şebeke Hattı Yapım İşi</t>
  </si>
  <si>
    <t>Kucak Köyü</t>
  </si>
  <si>
    <t>Seslitaş Köyü Temir Mezrası Sondaj ve İsale-Şebeke Hattı Yapım</t>
  </si>
  <si>
    <t>Seslitaş Köyü Temir Mezrası</t>
  </si>
  <si>
    <t>İncesu Köyü İçme Suyu Ek Kaynak İsale Hattı Yapım İşi</t>
  </si>
  <si>
    <t>İncesu Köyü</t>
  </si>
  <si>
    <t>Ortaköy Köyü İçme Suyu Ek Kaynak İsale Hattı Yapım İşi</t>
  </si>
  <si>
    <t>Ortaköy Köyü</t>
  </si>
  <si>
    <t>Karaburun Köyü İçme Suyu Ek Kaynak İsale Hattı Yapım İşi</t>
  </si>
  <si>
    <t>Karaburun Köyü</t>
  </si>
  <si>
    <t>Mescit Köyü İçme Suyu Ek Kaynak İsale Hattı Yapım İşi</t>
  </si>
  <si>
    <t>Mescit Köyü</t>
  </si>
  <si>
    <t>Güllüce Köyü İçme Suyu Ek Kaynak İsale Hattı Yapım İşi</t>
  </si>
  <si>
    <t>Güllüce Köyü</t>
  </si>
  <si>
    <t>Karaşeyh Köyü Yolüstü Mezrası İçme Suyu Ek Kaynak İsale Ht.</t>
  </si>
  <si>
    <t>Karaşeyh Köyü Yolüstü Mezrası</t>
  </si>
  <si>
    <t>Telçeker Köyü Konutlar İsale Hattı Yenileme İşi</t>
  </si>
  <si>
    <t>Telçeker Köyü Konutlar</t>
  </si>
  <si>
    <t>Göller Köyü Sondaj ve İsale Hattı Yapım İşi</t>
  </si>
  <si>
    <t>Göller Köyü</t>
  </si>
  <si>
    <t>Gölyüzü Köyü İçme Suyu Amaçlı Arıtma Tesisi ve Depo Yapım</t>
  </si>
  <si>
    <t>Gölyüzü Köyü</t>
  </si>
  <si>
    <t>Ortadirek Köyü İsale Hattı Yenileme İşi</t>
  </si>
  <si>
    <t>Ortadirek Köyü</t>
  </si>
  <si>
    <t>Bölücek Köyü İsale ve Şebeke Hattı Yenileme İşi</t>
  </si>
  <si>
    <t>Bölücek Köyü</t>
  </si>
  <si>
    <t>Esnemez Köyü Köy İçi Şebeke Bakım Onarım İşi</t>
  </si>
  <si>
    <t>Esnemez Köyü</t>
  </si>
  <si>
    <t>Bakım - Onarım</t>
  </si>
  <si>
    <t>Gültepe Köyü Köy İçi Şebeke Bakım Onarım İşi</t>
  </si>
  <si>
    <t>Gültepe Köyü</t>
  </si>
  <si>
    <t>Besler Köyü Köy İçi Şebeke Bakım Onarım İşi</t>
  </si>
  <si>
    <t>Besler Köyü</t>
  </si>
  <si>
    <t>Karaca Köyü İsale Hattı Bakım Onarım İşi</t>
  </si>
  <si>
    <t>Karaca Köyü</t>
  </si>
  <si>
    <t>Dağdelen Köyü İçme Suyu Kaynak Bakım Onarım İşi</t>
  </si>
  <si>
    <t>Dağdelen Köyü</t>
  </si>
  <si>
    <t>(*) Yukarıda belirtilen maliyetler, tahmini rakamlar olup, projeye göre keşfi çıkartılmamıştır.</t>
  </si>
  <si>
    <t>Yılanlı Köyü Sulama Kanalı Yapımı (800 m.)</t>
  </si>
  <si>
    <t>Yılanlı Köyü</t>
  </si>
  <si>
    <t>Yerüstü Sulaması</t>
  </si>
  <si>
    <t>(2): Projenin Konusu bölümüne: "KANALİZASYON", "FOSEPTİK" veya "ARITMA" seçeneklerinden uygun olanı yazılacaktır.</t>
  </si>
  <si>
    <t xml:space="preserve">(3): Projenin Niteliği bölümüne; "YENİ TESİS", "TESİS GELİŞTİRME", "TAMAMLAMA" veya "BAKIM ve ONARIM" seçeneklerinden uygun olan biri yazılacaktır. </t>
  </si>
  <si>
    <t>V. ORTAK ALIM İŞLERİ (İLÇE KHGB'LERİ TARAFINDAN DOLDURULACAKTIR) (1)</t>
  </si>
  <si>
    <r>
      <t>MERKEZ KHGB'YE KESİLEN ÖDENEK
(</t>
    </r>
    <r>
      <rPr>
        <b/>
        <sz val="10"/>
        <rFont val="AbakuTLSymSans"/>
        <charset val="162"/>
      </rPr>
      <t>¨</t>
    </r>
    <r>
      <rPr>
        <b/>
        <sz val="10"/>
        <rFont val="Arial"/>
        <family val="2"/>
        <charset val="162"/>
      </rPr>
      <t>)</t>
    </r>
  </si>
  <si>
    <r>
      <t>İÖİ'YE KESİLEN ÖDENEK
(</t>
    </r>
    <r>
      <rPr>
        <b/>
        <sz val="10"/>
        <rFont val="AbakuTLSymSans"/>
        <charset val="162"/>
      </rPr>
      <t>¨</t>
    </r>
    <r>
      <rPr>
        <b/>
        <sz val="10"/>
        <rFont val="Arial"/>
        <family val="2"/>
        <charset val="162"/>
      </rPr>
      <t>)</t>
    </r>
  </si>
  <si>
    <r>
      <t>TOPLAM KESİLEN ÖDENEK
(</t>
    </r>
    <r>
      <rPr>
        <b/>
        <sz val="10"/>
        <rFont val="AbakuTLSymSans"/>
        <charset val="162"/>
      </rPr>
      <t>¨</t>
    </r>
    <r>
      <rPr>
        <b/>
        <sz val="10"/>
        <rFont val="Arial"/>
        <family val="2"/>
        <charset val="162"/>
      </rPr>
      <t>)</t>
    </r>
  </si>
  <si>
    <t>(1) Yönetim giderleri ve  müşavirlik hizmetleri KHGB ödeneğinin yüzde üçünü aşamaz.</t>
  </si>
  <si>
    <t>KÜÇÜK ÖLÇEKLİ SULAMA (İLÇE KHGB+İÖİ)</t>
  </si>
  <si>
    <t>STABİLİZE 4 KM</t>
  </si>
  <si>
    <t>İÇME SUYU</t>
  </si>
  <si>
    <t>KARAPAZAR KÖYÜ VE KÖY OKULU</t>
  </si>
  <si>
    <t>SONDAJ VE KÖY ÇEŞMESİ İSALE HATTI YAPIMI</t>
  </si>
  <si>
    <t>SUYU YETERSİZ(ŞEBEKELİ)</t>
  </si>
  <si>
    <t>ŞEBEKE HATTI YAPIMI</t>
  </si>
  <si>
    <t xml:space="preserve">ARAZİ SULAMA KANALI </t>
  </si>
  <si>
    <t xml:space="preserve">MUHTELİF KÖYLERE ARAZİ SULAMA KANALI </t>
  </si>
  <si>
    <r>
      <t>ELEŞKİRT 2023 YILI KÖYDES PROJESİ 
(</t>
    </r>
    <r>
      <rPr>
        <sz val="10"/>
        <rFont val="Arial"/>
        <family val="2"/>
        <charset val="162"/>
      </rPr>
      <t>KÖYLERE HİZMET GÖTÜRME BİRLİĞİ PROJELERİ İÇİN ÖDENEK DAĞILIMI)</t>
    </r>
  </si>
  <si>
    <t xml:space="preserve">AĞRI </t>
  </si>
  <si>
    <t xml:space="preserve">ELEŞKİRT </t>
  </si>
  <si>
    <t xml:space="preserve">T.C.ZİRAAT BANKASI ELEŞKİRT ŞUBESİ </t>
  </si>
  <si>
    <t xml:space="preserve">BSK (3.0 KM) </t>
  </si>
  <si>
    <t xml:space="preserve">Uzunyazı, İkizgöl, Çatkösedağ ,Sadaklı, Pirabat, Çatalpınar, Hasanpınar, Hürriyet Köyleri Menfez Yapım İşleri </t>
  </si>
  <si>
    <t xml:space="preserve">MENFEZ YAPIM İŞLERİ </t>
  </si>
  <si>
    <t>13 ADET MENFEZ YAPIMI</t>
  </si>
  <si>
    <t>PARKETAŞI YOL YAPIM</t>
  </si>
  <si>
    <t xml:space="preserve">PARKETAŞI YAPIMI </t>
  </si>
  <si>
    <t xml:space="preserve">PARKETAŞI YOL YAPIMI </t>
  </si>
  <si>
    <t>.</t>
  </si>
  <si>
    <t>TR85 0001 0006 4725 4579 9150 33</t>
  </si>
  <si>
    <t>Seyithanbey Köyü Sulama Tesisi  Yapım İşi</t>
  </si>
  <si>
    <t xml:space="preserve">Seyithanbey Köyü </t>
  </si>
  <si>
    <t>Ercan İNAN</t>
  </si>
  <si>
    <t>ercan.inan@icisleri.gov.tr</t>
  </si>
  <si>
    <t xml:space="preserve">Eleşkirt İlçesi Aydoğdu, Akyumak,Çetinsu,Dalkılıç,Düzağıl,Goncalı,Mollasüleyman,Ramazan,Sultanabat,Söbetaş,Haydaroğlu,Salkımlı,Hasanpınar,Süzgeçli,Mollahüseyin,Pirabat,Toprakkale,Yağmurlu,Muhtelif Köyleri Köy İçi Parke Taşı Yapımı ve Malzemleri Alım İşi (25.000 m2) </t>
  </si>
  <si>
    <t xml:space="preserve">Eleşkirt İlçesi Aydoğdu, Akyumak,Çetinsu,Dalkılıç,Düzağıl,Goncalı,Mollasüleyman,Ramazan,Sultanabat,Söbetaş,Haydaroğlu,Salkımlı,Hasanpınar,Süzgeçli,Mollahüseyin,Pirabat,Toprakkale,Yağmurlu,Muhtelif Köyleri Köy İçi Parke Taşı Yapımı ve Malzemeleri Alım İşi (25.000 m2) </t>
  </si>
  <si>
    <t>KAZANBEY KÖYÜ ÇORTALİ VE HIRBE MZ. İÇME SUYU BAKIM VE ONARIMI</t>
  </si>
  <si>
    <t>KAZANBEY KÖYÜ ÇORTALİ VE HIRBE MZ.</t>
  </si>
  <si>
    <t>T.C. HALK BANKASI PATNOS ŞB.</t>
  </si>
  <si>
    <t>Yukarıdamla-Meydandağı-Kuşkaya-Pirömer-Hasandolu-Karbasan-Kızkapan Köyleri</t>
  </si>
  <si>
    <t>BAKIM VE ONARIM</t>
  </si>
  <si>
    <t>ÇAMURLU-AKÇAÖREN-KÖSELER-ALATAY-ÜRKÜT-GÖKÇEALİ-YEŞİLHİSAR-ANDAÇLI-ZİNCİRKALE-KIZILTEPE-BUDAK KÖYÜ DEPO BAKIM VE ONARIMI</t>
  </si>
  <si>
    <t>TAŞKIN KÖYÜ HIRBEKETİ MZ. İÇME SUYU BAKIM VE ONARIMI</t>
  </si>
  <si>
    <t>TAŞKIN KÖYÜ HIRBEKETİ MZ</t>
  </si>
  <si>
    <t xml:space="preserve"> SU GÖLETİ </t>
  </si>
  <si>
    <t xml:space="preserve">BSK DÖNÜŞÜM (Bitümlü Sıcak Karışım) Asfalt Yapım </t>
  </si>
  <si>
    <t>BİRİNCİ DERECE Grup Köy Yolu 4 km</t>
  </si>
  <si>
    <t>Muhtelif Köy Yolları BSK Asfalt Yol Yapımı (3,5 Km)</t>
  </si>
  <si>
    <t>Muhtelif Köyler</t>
  </si>
  <si>
    <t>Stabilize (36.9)</t>
  </si>
  <si>
    <t>Birinci Derece Grup (36.9 km)</t>
  </si>
  <si>
    <t>Birinci Derece Grup (60 km )</t>
  </si>
  <si>
    <t>1. Derece 
Grup Köy Yolu 4 Km</t>
  </si>
  <si>
    <t>1. Derece 
Grup Köy Yolu 2 Km</t>
  </si>
  <si>
    <t xml:space="preserve">Eleşkirt Muhtelif Köy Yolları BSK Asfalt Yapım İşi (3,0 KM) </t>
  </si>
  <si>
    <t>Muhtelif Köy Yolları BSK Asfalt Yol  Yapım İşi (2 km)</t>
  </si>
  <si>
    <t>Menfez (7 adet)</t>
  </si>
  <si>
    <t>AÇIKLAMA</t>
  </si>
  <si>
    <t>YIL İÇERİSİNDE KÖYDE YAŞAYAN KİŞİ SAYISI VEYA BELİRTİLEN BÜYÜKBAŞ-KÜÇÜKBAŞ HAYVAN SAYISI DEĞİŞİKLİK GÖSTEREBİLMEKTEDİR.</t>
  </si>
  <si>
    <t>MUHTELİF KÖYLER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</si>
</sst>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 _Y_T_L_-;\-* #,##0.00\ _Y_T_L_-;_-* &quot;-&quot;??\ _Y_T_L_-;_-@_-"/>
    <numFmt numFmtId="165" formatCode="#,##0.00;[Red]#,##0.00"/>
    <numFmt numFmtId="166" formatCode="#,##0.00\ &quot;TL&quot;"/>
    <numFmt numFmtId="167" formatCode="#,##0\ &quot;₺&quot;"/>
  </numFmts>
  <fonts count="38">
    <font>
      <sz val="11"/>
      <color theme="1"/>
      <name val="Calibri"/>
      <family val="2"/>
      <scheme val="minor"/>
    </font>
    <font>
      <sz val="11"/>
      <color theme="1"/>
      <name val="Calibri"/>
      <family val="2"/>
      <charset val="162"/>
      <scheme val="minor"/>
    </font>
    <font>
      <sz val="11"/>
      <color theme="1"/>
      <name val="Calibri"/>
      <family val="2"/>
      <scheme val="minor"/>
    </font>
    <font>
      <b/>
      <sz val="11"/>
      <color theme="1"/>
      <name val="Calibri"/>
      <family val="2"/>
      <charset val="162"/>
      <scheme val="minor"/>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b/>
      <sz val="10"/>
      <name val="AbakuTLSymSans"/>
      <charset val="162"/>
    </font>
    <font>
      <sz val="9"/>
      <name val="Arial"/>
      <family val="2"/>
      <charset val="162"/>
    </font>
    <font>
      <b/>
      <sz val="9"/>
      <color rgb="FFFF0000"/>
      <name val="Arial"/>
      <family val="2"/>
      <charset val="162"/>
    </font>
    <font>
      <sz val="10"/>
      <name val="Arial Tur"/>
      <charset val="162"/>
    </font>
    <font>
      <sz val="10"/>
      <color theme="1"/>
      <name val="Arial"/>
      <family val="2"/>
      <charset val="162"/>
    </font>
    <font>
      <b/>
      <sz val="10"/>
      <color rgb="FFFF0000"/>
      <name val="Arial"/>
      <family val="2"/>
      <charset val="162"/>
    </font>
    <font>
      <sz val="10"/>
      <color rgb="FFFF0000"/>
      <name val="Arial"/>
      <family val="2"/>
      <charset val="162"/>
    </font>
    <font>
      <sz val="8"/>
      <name val="Arial"/>
      <family val="2"/>
      <charset val="162"/>
    </font>
    <font>
      <sz val="8"/>
      <color theme="1"/>
      <name val="Arial"/>
      <family val="2"/>
      <charset val="162"/>
    </font>
    <font>
      <b/>
      <sz val="8"/>
      <color rgb="FFFF0000"/>
      <name val="Arial"/>
      <family val="2"/>
      <charset val="162"/>
    </font>
    <font>
      <b/>
      <sz val="10"/>
      <color rgb="FF00B050"/>
      <name val="Arial"/>
      <family val="2"/>
      <charset val="162"/>
    </font>
    <font>
      <b/>
      <sz val="14"/>
      <color theme="1"/>
      <name val="Calibri"/>
      <family val="2"/>
      <charset val="162"/>
      <scheme val="minor"/>
    </font>
    <font>
      <sz val="12"/>
      <name val="Calibri"/>
      <family val="2"/>
      <charset val="162"/>
      <scheme val="minor"/>
    </font>
    <font>
      <b/>
      <sz val="12"/>
      <name val="Calibri"/>
      <family val="2"/>
      <charset val="162"/>
      <scheme val="minor"/>
    </font>
    <font>
      <sz val="8"/>
      <color theme="1"/>
      <name val="Calibri"/>
      <family val="2"/>
      <charset val="162"/>
      <scheme val="minor"/>
    </font>
    <font>
      <b/>
      <sz val="11"/>
      <name val="Arial"/>
      <family val="2"/>
    </font>
    <font>
      <i/>
      <sz val="10"/>
      <name val="Arial"/>
      <family val="2"/>
      <charset val="162"/>
    </font>
    <font>
      <sz val="10"/>
      <color indexed="10"/>
      <name val="Arial"/>
      <family val="2"/>
      <charset val="162"/>
    </font>
    <font>
      <sz val="11"/>
      <name val="Arial"/>
      <family val="2"/>
      <charset val="162"/>
    </font>
    <font>
      <sz val="11"/>
      <color indexed="10"/>
      <name val="Arial"/>
      <family val="2"/>
      <charset val="162"/>
    </font>
    <font>
      <b/>
      <sz val="11"/>
      <name val="Arial"/>
      <family val="2"/>
      <charset val="162"/>
    </font>
    <font>
      <sz val="11"/>
      <name val="Arial"/>
      <family val="2"/>
    </font>
    <font>
      <b/>
      <sz val="11"/>
      <name val="Arial Tur"/>
      <charset val="162"/>
    </font>
    <font>
      <b/>
      <u/>
      <sz val="11"/>
      <name val="Arial"/>
      <family val="2"/>
    </font>
    <font>
      <b/>
      <sz val="12"/>
      <name val="Arial"/>
      <family val="2"/>
    </font>
    <font>
      <b/>
      <u/>
      <sz val="12"/>
      <color rgb="FFFF0000"/>
      <name val="Arial"/>
      <family val="2"/>
      <charset val="162"/>
    </font>
    <font>
      <u/>
      <sz val="11"/>
      <color theme="10"/>
      <name val="Calibri"/>
      <family val="2"/>
      <scheme val="minor"/>
    </font>
    <font>
      <sz val="11"/>
      <name val="Calibri"/>
      <family val="2"/>
      <charset val="162"/>
      <scheme val="minor"/>
    </font>
    <font>
      <b/>
      <sz val="10"/>
      <color theme="1"/>
      <name val="Arial"/>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top style="medium">
        <color indexed="64"/>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s>
  <cellStyleXfs count="6">
    <xf numFmtId="0" fontId="0" fillId="0" borderId="0"/>
    <xf numFmtId="43" fontId="2" fillId="0" borderId="0" applyFont="0" applyFill="0" applyBorder="0" applyAlignment="0" applyProtection="0"/>
    <xf numFmtId="0" fontId="4" fillId="0" borderId="0"/>
    <xf numFmtId="0" fontId="12" fillId="0" borderId="0"/>
    <xf numFmtId="0" fontId="1" fillId="0" borderId="0"/>
    <xf numFmtId="0" fontId="35" fillId="0" borderId="0" applyNumberFormat="0" applyFill="0" applyBorder="0" applyAlignment="0" applyProtection="0"/>
  </cellStyleXfs>
  <cellXfs count="929">
    <xf numFmtId="0" fontId="0" fillId="0" borderId="0" xfId="0"/>
    <xf numFmtId="0" fontId="4" fillId="0" borderId="0" xfId="2" applyFont="1"/>
    <xf numFmtId="0" fontId="4" fillId="0" borderId="1" xfId="2" applyFont="1" applyFill="1" applyBorder="1"/>
    <xf numFmtId="0" fontId="5" fillId="0" borderId="2" xfId="2" applyFont="1" applyFill="1" applyBorder="1" applyAlignment="1">
      <alignment horizontal="left"/>
    </xf>
    <xf numFmtId="0" fontId="4" fillId="0" borderId="2" xfId="2" applyFont="1" applyFill="1" applyBorder="1"/>
    <xf numFmtId="0" fontId="4" fillId="0" borderId="3" xfId="2" applyFont="1" applyFill="1" applyBorder="1"/>
    <xf numFmtId="0" fontId="4" fillId="0" borderId="0" xfId="2" applyFont="1" applyFill="1"/>
    <xf numFmtId="0" fontId="4" fillId="0" borderId="4" xfId="2" applyFont="1" applyBorder="1"/>
    <xf numFmtId="0" fontId="4" fillId="0" borderId="5" xfId="2" applyFont="1" applyBorder="1"/>
    <xf numFmtId="0" fontId="6" fillId="0" borderId="0" xfId="2" applyFont="1" applyBorder="1" applyAlignment="1">
      <alignment horizontal="center" wrapText="1"/>
    </xf>
    <xf numFmtId="0" fontId="6" fillId="0" borderId="4" xfId="2" applyFont="1" applyBorder="1"/>
    <xf numFmtId="0" fontId="6" fillId="0" borderId="0" xfId="2" applyFont="1" applyBorder="1"/>
    <xf numFmtId="0" fontId="6" fillId="0" borderId="0" xfId="2" applyFont="1"/>
    <xf numFmtId="0" fontId="6" fillId="0" borderId="6" xfId="2" applyFont="1" applyBorder="1"/>
    <xf numFmtId="0" fontId="6" fillId="0" borderId="0" xfId="2" applyFont="1" applyFill="1" applyBorder="1" applyAlignment="1">
      <alignment vertical="center"/>
    </xf>
    <xf numFmtId="0" fontId="6" fillId="0" borderId="5" xfId="2" applyFont="1" applyBorder="1"/>
    <xf numFmtId="0" fontId="6" fillId="0" borderId="7" xfId="2" applyFont="1" applyBorder="1"/>
    <xf numFmtId="0" fontId="6" fillId="0" borderId="6" xfId="2" applyFont="1" applyFill="1" applyBorder="1" applyAlignment="1">
      <alignment vertical="center"/>
    </xf>
    <xf numFmtId="3" fontId="6" fillId="0" borderId="7" xfId="2" applyNumberFormat="1" applyFont="1" applyBorder="1"/>
    <xf numFmtId="0" fontId="6" fillId="0" borderId="7" xfId="2" applyFont="1" applyFill="1" applyBorder="1" applyAlignment="1">
      <alignment vertical="center"/>
    </xf>
    <xf numFmtId="0" fontId="4" fillId="0" borderId="0" xfId="2" applyFont="1" applyBorder="1"/>
    <xf numFmtId="0" fontId="4" fillId="0" borderId="1" xfId="2" applyFont="1" applyBorder="1"/>
    <xf numFmtId="0" fontId="6" fillId="0" borderId="2" xfId="2" applyFont="1" applyBorder="1"/>
    <xf numFmtId="0" fontId="4" fillId="0" borderId="2" xfId="2" applyFont="1" applyBorder="1"/>
    <xf numFmtId="0" fontId="4" fillId="0" borderId="3" xfId="2" applyFont="1" applyBorder="1"/>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4" fillId="0" borderId="13" xfId="2" applyFont="1" applyBorder="1" applyAlignment="1">
      <alignment horizontal="left" wrapText="1"/>
    </xf>
    <xf numFmtId="0" fontId="4" fillId="0" borderId="15" xfId="2" applyFont="1" applyBorder="1" applyAlignment="1">
      <alignment horizontal="center"/>
    </xf>
    <xf numFmtId="0" fontId="4" fillId="0" borderId="15" xfId="2" applyFont="1" applyBorder="1" applyAlignment="1">
      <alignment horizontal="left" wrapText="1"/>
    </xf>
    <xf numFmtId="0" fontId="4" fillId="0" borderId="15" xfId="2" applyFont="1" applyBorder="1" applyAlignment="1">
      <alignment vertical="center"/>
    </xf>
    <xf numFmtId="0" fontId="4" fillId="0" borderId="15" xfId="2" applyFont="1" applyBorder="1" applyAlignment="1">
      <alignment wrapText="1"/>
    </xf>
    <xf numFmtId="43" fontId="4" fillId="0" borderId="18" xfId="1" applyFont="1" applyBorder="1" applyAlignment="1"/>
    <xf numFmtId="0" fontId="4" fillId="0" borderId="19" xfId="2" applyFont="1" applyBorder="1" applyAlignment="1">
      <alignment horizontal="left"/>
    </xf>
    <xf numFmtId="0" fontId="4" fillId="0" borderId="20" xfId="2" applyFont="1" applyBorder="1" applyAlignment="1">
      <alignment horizontal="left" wrapText="1"/>
    </xf>
    <xf numFmtId="0" fontId="4" fillId="0" borderId="20" xfId="2" applyFont="1" applyBorder="1"/>
    <xf numFmtId="0" fontId="4" fillId="0" borderId="21" xfId="2" applyFont="1" applyBorder="1" applyAlignment="1">
      <alignment horizontal="left"/>
    </xf>
    <xf numFmtId="0" fontId="4" fillId="0" borderId="22" xfId="2" applyFont="1" applyBorder="1" applyAlignment="1">
      <alignment horizontal="left"/>
    </xf>
    <xf numFmtId="0" fontId="4" fillId="0" borderId="22" xfId="2" applyFont="1" applyBorder="1"/>
    <xf numFmtId="0" fontId="4" fillId="0" borderId="23" xfId="2" applyFont="1" applyBorder="1" applyAlignment="1"/>
    <xf numFmtId="0" fontId="4" fillId="0" borderId="0" xfId="2" applyFont="1" applyBorder="1" applyAlignment="1">
      <alignment horizontal="center"/>
    </xf>
    <xf numFmtId="0" fontId="4" fillId="0" borderId="5" xfId="2" applyFont="1" applyBorder="1" applyAlignment="1">
      <alignment horizontal="center"/>
    </xf>
    <xf numFmtId="0" fontId="4" fillId="0" borderId="0" xfId="2" applyFont="1" applyBorder="1" applyAlignment="1"/>
    <xf numFmtId="0" fontId="4" fillId="0" borderId="0" xfId="2" applyFont="1" applyBorder="1" applyAlignment="1">
      <alignment horizontal="left"/>
    </xf>
    <xf numFmtId="0" fontId="4" fillId="0" borderId="24" xfId="2" applyFont="1" applyBorder="1"/>
    <xf numFmtId="0" fontId="4" fillId="0" borderId="25" xfId="2" applyFont="1" applyBorder="1"/>
    <xf numFmtId="0" fontId="4" fillId="0" borderId="26" xfId="2" applyFont="1" applyBorder="1"/>
    <xf numFmtId="0" fontId="6" fillId="2" borderId="13" xfId="2" applyFont="1" applyFill="1" applyBorder="1" applyAlignment="1">
      <alignment horizontal="center"/>
    </xf>
    <xf numFmtId="0" fontId="3" fillId="0" borderId="15" xfId="0" applyFont="1" applyBorder="1" applyAlignment="1">
      <alignment horizontal="center" vertical="center" wrapText="1"/>
    </xf>
    <xf numFmtId="0" fontId="0" fillId="0" borderId="14" xfId="0" applyBorder="1" applyAlignment="1">
      <alignment horizontal="center" vertical="center" wrapText="1"/>
    </xf>
    <xf numFmtId="3" fontId="4" fillId="0" borderId="15" xfId="2" applyNumberFormat="1" applyFont="1" applyBorder="1" applyAlignment="1">
      <alignment horizontal="center" vertical="center"/>
    </xf>
    <xf numFmtId="0" fontId="3" fillId="0" borderId="15" xfId="0" applyFont="1" applyBorder="1" applyAlignment="1">
      <alignment horizontal="center" wrapText="1"/>
    </xf>
    <xf numFmtId="3" fontId="4" fillId="0" borderId="0" xfId="2" applyNumberFormat="1" applyFont="1" applyBorder="1" applyAlignment="1">
      <alignment horizontal="center"/>
    </xf>
    <xf numFmtId="3" fontId="4" fillId="0" borderId="0" xfId="2" applyNumberFormat="1" applyFont="1" applyBorder="1" applyAlignment="1">
      <alignment horizontal="right"/>
    </xf>
    <xf numFmtId="3" fontId="4" fillId="0" borderId="5" xfId="2" applyNumberFormat="1" applyFont="1" applyBorder="1" applyAlignment="1">
      <alignment horizontal="right"/>
    </xf>
    <xf numFmtId="0" fontId="7" fillId="0" borderId="0" xfId="2" applyFont="1"/>
    <xf numFmtId="0" fontId="4" fillId="0" borderId="25" xfId="2" applyFont="1" applyBorder="1" applyAlignment="1">
      <alignment horizontal="center"/>
    </xf>
    <xf numFmtId="0" fontId="4" fillId="0" borderId="26" xfId="2" applyFont="1" applyBorder="1" applyAlignment="1">
      <alignment horizontal="center"/>
    </xf>
    <xf numFmtId="0" fontId="6" fillId="0" borderId="2" xfId="2" applyFont="1" applyFill="1" applyBorder="1"/>
    <xf numFmtId="0" fontId="4" fillId="0" borderId="5" xfId="2" applyFont="1" applyFill="1" applyBorder="1"/>
    <xf numFmtId="0" fontId="4" fillId="0" borderId="4" xfId="2" applyFont="1" applyFill="1" applyBorder="1"/>
    <xf numFmtId="0" fontId="4" fillId="0" borderId="0" xfId="2" applyFont="1" applyFill="1" applyBorder="1"/>
    <xf numFmtId="0" fontId="6" fillId="0" borderId="4" xfId="2" applyFont="1" applyFill="1" applyBorder="1"/>
    <xf numFmtId="0" fontId="6" fillId="2" borderId="15" xfId="2" applyFont="1" applyFill="1" applyBorder="1" applyAlignment="1">
      <alignment horizontal="center"/>
    </xf>
    <xf numFmtId="4" fontId="6" fillId="2" borderId="15" xfId="2" applyNumberFormat="1" applyFont="1" applyFill="1" applyBorder="1" applyAlignment="1">
      <alignment horizontal="center" vertical="center"/>
    </xf>
    <xf numFmtId="0" fontId="6" fillId="2" borderId="34" xfId="2" applyFont="1" applyFill="1" applyBorder="1" applyAlignment="1">
      <alignment horizontal="center" vertical="center"/>
    </xf>
    <xf numFmtId="0" fontId="4" fillId="0" borderId="13" xfId="2" applyFont="1" applyFill="1" applyBorder="1" applyAlignment="1">
      <alignment horizontal="left"/>
    </xf>
    <xf numFmtId="0" fontId="4" fillId="0" borderId="15" xfId="2" applyFont="1" applyFill="1" applyBorder="1" applyAlignment="1">
      <alignment horizontal="left"/>
    </xf>
    <xf numFmtId="3" fontId="4" fillId="0" borderId="15" xfId="2" applyNumberFormat="1" applyFont="1" applyFill="1" applyBorder="1" applyAlignment="1">
      <alignment horizontal="center"/>
    </xf>
    <xf numFmtId="0" fontId="4" fillId="0" borderId="14" xfId="2" applyFont="1" applyFill="1" applyBorder="1" applyAlignment="1"/>
    <xf numFmtId="0" fontId="4" fillId="0" borderId="15" xfId="2" applyFont="1" applyFill="1" applyBorder="1" applyAlignment="1"/>
    <xf numFmtId="4" fontId="4" fillId="0" borderId="14" xfId="2" applyNumberFormat="1" applyFont="1" applyBorder="1" applyAlignment="1">
      <alignment horizontal="right"/>
    </xf>
    <xf numFmtId="0" fontId="4" fillId="0" borderId="34" xfId="2" applyFont="1" applyFill="1" applyBorder="1"/>
    <xf numFmtId="0" fontId="4" fillId="0" borderId="19" xfId="2" applyFont="1" applyFill="1" applyBorder="1" applyAlignment="1">
      <alignment horizontal="left"/>
    </xf>
    <xf numFmtId="0" fontId="4" fillId="0" borderId="20" xfId="2" applyFont="1" applyFill="1" applyBorder="1" applyAlignment="1">
      <alignment horizontal="left"/>
    </xf>
    <xf numFmtId="3" fontId="4" fillId="0" borderId="20" xfId="2" applyNumberFormat="1" applyFont="1" applyFill="1" applyBorder="1" applyAlignment="1">
      <alignment horizontal="center"/>
    </xf>
    <xf numFmtId="0" fontId="4" fillId="0" borderId="35" xfId="2" applyFont="1" applyFill="1" applyBorder="1" applyAlignment="1">
      <alignment horizontal="center"/>
    </xf>
    <xf numFmtId="0" fontId="4" fillId="0" borderId="15" xfId="2" applyFont="1" applyFill="1" applyBorder="1" applyAlignment="1">
      <alignment horizontal="center"/>
    </xf>
    <xf numFmtId="4" fontId="4" fillId="0" borderId="35" xfId="2" applyNumberFormat="1" applyFont="1" applyBorder="1" applyAlignment="1">
      <alignment horizontal="right"/>
    </xf>
    <xf numFmtId="0" fontId="4" fillId="0" borderId="36" xfId="2" applyFont="1" applyFill="1" applyBorder="1"/>
    <xf numFmtId="0" fontId="4" fillId="0" borderId="21" xfId="2" applyFont="1" applyFill="1" applyBorder="1" applyAlignment="1">
      <alignment horizontal="left"/>
    </xf>
    <xf numFmtId="0" fontId="4" fillId="0" borderId="22" xfId="2" applyFont="1" applyFill="1" applyBorder="1" applyAlignment="1">
      <alignment horizontal="left"/>
    </xf>
    <xf numFmtId="3" fontId="4" fillId="0" borderId="22" xfId="2" applyNumberFormat="1" applyFont="1" applyFill="1" applyBorder="1" applyAlignment="1">
      <alignment horizontal="center"/>
    </xf>
    <xf numFmtId="3" fontId="4" fillId="0" borderId="37" xfId="2" applyNumberFormat="1" applyFont="1" applyFill="1" applyBorder="1" applyAlignment="1"/>
    <xf numFmtId="3" fontId="4" fillId="0" borderId="22" xfId="2" applyNumberFormat="1" applyFont="1" applyFill="1" applyBorder="1" applyAlignment="1"/>
    <xf numFmtId="4" fontId="4" fillId="0" borderId="37" xfId="2" applyNumberFormat="1" applyFont="1" applyBorder="1" applyAlignment="1">
      <alignment horizontal="right"/>
    </xf>
    <xf numFmtId="0" fontId="4" fillId="0" borderId="38" xfId="2" applyFont="1" applyFill="1" applyBorder="1"/>
    <xf numFmtId="0" fontId="4" fillId="0" borderId="1" xfId="2" applyFont="1" applyFill="1" applyBorder="1" applyAlignment="1">
      <alignment horizontal="left"/>
    </xf>
    <xf numFmtId="0" fontId="4" fillId="0" borderId="2" xfId="2" applyFont="1" applyFill="1" applyBorder="1" applyAlignment="1">
      <alignment horizontal="left"/>
    </xf>
    <xf numFmtId="3" fontId="4" fillId="0" borderId="2" xfId="2" applyNumberFormat="1" applyFont="1" applyFill="1" applyBorder="1" applyAlignment="1">
      <alignment horizontal="center"/>
    </xf>
    <xf numFmtId="3" fontId="4" fillId="0" borderId="2" xfId="2" applyNumberFormat="1" applyFont="1" applyFill="1" applyBorder="1" applyAlignment="1"/>
    <xf numFmtId="4" fontId="4" fillId="0" borderId="2" xfId="2" applyNumberFormat="1" applyFont="1" applyBorder="1" applyAlignment="1">
      <alignment horizontal="right"/>
    </xf>
    <xf numFmtId="0" fontId="4" fillId="0" borderId="4" xfId="2" applyFont="1" applyFill="1" applyBorder="1" applyAlignment="1">
      <alignment horizontal="left" vertical="center"/>
    </xf>
    <xf numFmtId="0" fontId="4" fillId="0" borderId="0" xfId="2" applyFont="1" applyFill="1" applyBorder="1" applyAlignment="1">
      <alignment horizontal="left" vertical="center"/>
    </xf>
    <xf numFmtId="0" fontId="4" fillId="0" borderId="5" xfId="2" applyFont="1" applyFill="1" applyBorder="1" applyAlignment="1">
      <alignment horizontal="left" vertical="center"/>
    </xf>
    <xf numFmtId="0" fontId="4" fillId="0" borderId="24" xfId="2" applyFont="1" applyFill="1" applyBorder="1"/>
    <xf numFmtId="0" fontId="4" fillId="0" borderId="24" xfId="2" applyFont="1" applyFill="1" applyBorder="1" applyAlignment="1">
      <alignment horizontal="left"/>
    </xf>
    <xf numFmtId="0" fontId="4" fillId="0" borderId="25" xfId="2" applyFont="1" applyFill="1" applyBorder="1" applyAlignment="1">
      <alignment horizontal="left"/>
    </xf>
    <xf numFmtId="3" fontId="4" fillId="0" borderId="25" xfId="2" applyNumberFormat="1" applyFont="1" applyFill="1" applyBorder="1" applyAlignment="1">
      <alignment horizontal="center"/>
    </xf>
    <xf numFmtId="3" fontId="4" fillId="0" borderId="25" xfId="2" applyNumberFormat="1" applyFont="1" applyFill="1" applyBorder="1" applyAlignment="1">
      <alignment horizontal="right"/>
    </xf>
    <xf numFmtId="3" fontId="4" fillId="0" borderId="26" xfId="2" applyNumberFormat="1" applyFont="1" applyFill="1" applyBorder="1" applyAlignment="1">
      <alignment horizontal="right"/>
    </xf>
    <xf numFmtId="0" fontId="6" fillId="0" borderId="0" xfId="2" applyFont="1" applyFill="1" applyBorder="1" applyAlignment="1">
      <alignment horizontal="left"/>
    </xf>
    <xf numFmtId="0" fontId="4" fillId="0" borderId="0" xfId="2" applyFont="1" applyFill="1" applyBorder="1" applyAlignment="1">
      <alignment horizontal="left"/>
    </xf>
    <xf numFmtId="3" fontId="4" fillId="0" borderId="0" xfId="2" applyNumberFormat="1" applyFont="1" applyFill="1" applyBorder="1" applyAlignment="1">
      <alignment horizontal="center"/>
    </xf>
    <xf numFmtId="3" fontId="4" fillId="0" borderId="0" xfId="2" applyNumberFormat="1" applyFont="1" applyFill="1" applyBorder="1" applyAlignment="1">
      <alignment horizontal="right"/>
    </xf>
    <xf numFmtId="4" fontId="4" fillId="0" borderId="15" xfId="2" applyNumberFormat="1" applyFont="1" applyBorder="1" applyAlignment="1">
      <alignment horizontal="right"/>
    </xf>
    <xf numFmtId="0" fontId="4" fillId="0" borderId="20" xfId="2" applyFont="1" applyFill="1" applyBorder="1" applyAlignment="1">
      <alignment horizontal="center"/>
    </xf>
    <xf numFmtId="4" fontId="4" fillId="0" borderId="20" xfId="2" applyNumberFormat="1" applyFont="1" applyBorder="1" applyAlignment="1">
      <alignment horizontal="right"/>
    </xf>
    <xf numFmtId="3" fontId="4" fillId="0" borderId="22" xfId="2" applyNumberFormat="1" applyFont="1" applyFill="1" applyBorder="1" applyAlignment="1">
      <alignment horizontal="right"/>
    </xf>
    <xf numFmtId="4" fontId="4" fillId="0" borderId="22" xfId="2" applyNumberFormat="1" applyFont="1" applyBorder="1" applyAlignment="1">
      <alignment horizontal="right"/>
    </xf>
    <xf numFmtId="3" fontId="4" fillId="0" borderId="5" xfId="2" applyNumberFormat="1" applyFont="1" applyFill="1" applyBorder="1" applyAlignment="1">
      <alignment horizontal="right"/>
    </xf>
    <xf numFmtId="0" fontId="4" fillId="0" borderId="5" xfId="2" applyFont="1" applyFill="1" applyBorder="1" applyAlignment="1">
      <alignment vertical="center" wrapText="1"/>
    </xf>
    <xf numFmtId="0" fontId="4" fillId="0" borderId="25"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39" xfId="2" applyFont="1" applyFill="1" applyBorder="1"/>
    <xf numFmtId="0" fontId="4" fillId="0" borderId="4" xfId="2" applyFont="1" applyBorder="1" applyAlignment="1">
      <alignment vertical="center"/>
    </xf>
    <xf numFmtId="0" fontId="4" fillId="0" borderId="1" xfId="2" applyFont="1" applyBorder="1" applyAlignment="1">
      <alignment vertical="center"/>
    </xf>
    <xf numFmtId="0" fontId="6" fillId="0" borderId="2" xfId="2" applyFont="1" applyFill="1" applyBorder="1" applyAlignment="1">
      <alignment vertical="center"/>
    </xf>
    <xf numFmtId="0" fontId="4" fillId="0" borderId="2" xfId="2" applyFont="1" applyFill="1" applyBorder="1" applyAlignment="1">
      <alignment vertical="center"/>
    </xf>
    <xf numFmtId="0" fontId="4" fillId="0" borderId="27" xfId="2" applyFont="1" applyFill="1" applyBorder="1" applyAlignment="1">
      <alignment vertical="center"/>
    </xf>
    <xf numFmtId="0" fontId="6" fillId="2" borderId="10"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4" fillId="0" borderId="5" xfId="2" applyFont="1" applyBorder="1" applyAlignment="1">
      <alignment vertical="center"/>
    </xf>
    <xf numFmtId="0" fontId="4" fillId="0" borderId="0" xfId="2" applyFont="1" applyAlignment="1">
      <alignment vertical="center"/>
    </xf>
    <xf numFmtId="0" fontId="4" fillId="0" borderId="14" xfId="2" applyFont="1" applyFill="1" applyBorder="1" applyAlignment="1">
      <alignment vertical="center"/>
    </xf>
    <xf numFmtId="0" fontId="4" fillId="0" borderId="7" xfId="2" applyFont="1" applyFill="1" applyBorder="1" applyAlignment="1">
      <alignment vertical="center"/>
    </xf>
    <xf numFmtId="4" fontId="4" fillId="0" borderId="15" xfId="2" applyNumberFormat="1" applyFont="1" applyFill="1" applyBorder="1" applyAlignment="1">
      <alignment horizontal="right" vertical="center"/>
    </xf>
    <xf numFmtId="4" fontId="4" fillId="0" borderId="34" xfId="2" applyNumberFormat="1" applyFont="1" applyFill="1" applyBorder="1" applyAlignment="1">
      <alignment horizontal="right" vertical="center"/>
    </xf>
    <xf numFmtId="0" fontId="4" fillId="0" borderId="14" xfId="2" applyFont="1" applyFill="1" applyBorder="1" applyAlignment="1">
      <alignment horizontal="left" vertical="center"/>
    </xf>
    <xf numFmtId="0" fontId="4" fillId="0" borderId="7" xfId="2" applyFont="1" applyFill="1" applyBorder="1" applyAlignment="1">
      <alignment horizontal="left" vertical="center"/>
    </xf>
    <xf numFmtId="4" fontId="4" fillId="3" borderId="15" xfId="2" applyNumberFormat="1" applyFont="1" applyFill="1" applyBorder="1" applyAlignment="1">
      <alignment horizontal="right" vertical="center"/>
    </xf>
    <xf numFmtId="0" fontId="6" fillId="0" borderId="14" xfId="2" applyFont="1" applyFill="1" applyBorder="1" applyAlignment="1">
      <alignment vertical="center"/>
    </xf>
    <xf numFmtId="4" fontId="6" fillId="0" borderId="15" xfId="2" applyNumberFormat="1" applyFont="1" applyFill="1" applyBorder="1" applyAlignment="1">
      <alignment vertical="center"/>
    </xf>
    <xf numFmtId="4" fontId="6" fillId="0" borderId="34" xfId="2" applyNumberFormat="1" applyFont="1" applyFill="1" applyBorder="1" applyAlignment="1">
      <alignment vertical="center"/>
    </xf>
    <xf numFmtId="0" fontId="6" fillId="0" borderId="0" xfId="2" applyFont="1" applyFill="1" applyBorder="1" applyAlignment="1">
      <alignment horizontal="left" vertical="center"/>
    </xf>
    <xf numFmtId="4" fontId="6" fillId="0" borderId="0" xfId="2" applyNumberFormat="1" applyFont="1" applyFill="1" applyBorder="1" applyAlignment="1">
      <alignment vertical="center"/>
    </xf>
    <xf numFmtId="4" fontId="6" fillId="0" borderId="31" xfId="2" applyNumberFormat="1" applyFont="1" applyFill="1" applyBorder="1" applyAlignment="1">
      <alignment vertical="center"/>
    </xf>
    <xf numFmtId="0" fontId="4" fillId="0" borderId="24" xfId="2" applyFont="1" applyBorder="1" applyAlignment="1">
      <alignment vertical="center"/>
    </xf>
    <xf numFmtId="0" fontId="4" fillId="0" borderId="25" xfId="2" applyFont="1" applyBorder="1" applyAlignment="1">
      <alignment vertical="center"/>
    </xf>
    <xf numFmtId="0" fontId="6" fillId="0" borderId="25" xfId="2" applyFont="1" applyFill="1" applyBorder="1" applyAlignment="1">
      <alignment horizontal="left" vertical="center"/>
    </xf>
    <xf numFmtId="0" fontId="4" fillId="0" borderId="25" xfId="2" applyFont="1" applyFill="1" applyBorder="1" applyAlignment="1">
      <alignment vertical="center"/>
    </xf>
    <xf numFmtId="0" fontId="4" fillId="4" borderId="26" xfId="2" applyFont="1" applyFill="1" applyBorder="1" applyAlignment="1">
      <alignment vertical="center"/>
    </xf>
    <xf numFmtId="0" fontId="6" fillId="0" borderId="1" xfId="2" applyFont="1" applyFill="1" applyBorder="1"/>
    <xf numFmtId="0" fontId="6" fillId="0" borderId="2" xfId="2" applyFont="1" applyFill="1" applyBorder="1" applyAlignment="1">
      <alignment horizontal="left"/>
    </xf>
    <xf numFmtId="0" fontId="6" fillId="0" borderId="3" xfId="2" applyFont="1" applyFill="1" applyBorder="1"/>
    <xf numFmtId="0" fontId="6" fillId="0" borderId="5" xfId="2" applyFont="1" applyFill="1" applyBorder="1"/>
    <xf numFmtId="0" fontId="6" fillId="0" borderId="0" xfId="2" applyFont="1" applyFill="1" applyBorder="1"/>
    <xf numFmtId="0" fontId="6" fillId="0" borderId="0" xfId="2" applyFont="1" applyFill="1"/>
    <xf numFmtId="0" fontId="4" fillId="0" borderId="4" xfId="2" applyFont="1" applyFill="1" applyBorder="1" applyAlignment="1">
      <alignment vertical="center"/>
    </xf>
    <xf numFmtId="0" fontId="4" fillId="0" borderId="0" xfId="2" applyFont="1" applyFill="1" applyBorder="1" applyAlignment="1">
      <alignment vertical="center"/>
    </xf>
    <xf numFmtId="0" fontId="6" fillId="2" borderId="15" xfId="2" applyFont="1" applyFill="1" applyBorder="1" applyAlignment="1">
      <alignment horizontal="center" wrapText="1"/>
    </xf>
    <xf numFmtId="0" fontId="4" fillId="0" borderId="5" xfId="2" applyFont="1" applyFill="1" applyBorder="1" applyAlignment="1">
      <alignment vertical="center"/>
    </xf>
    <xf numFmtId="0" fontId="4" fillId="0" borderId="0" xfId="2" applyFont="1" applyFill="1" applyAlignment="1">
      <alignment vertical="center"/>
    </xf>
    <xf numFmtId="0" fontId="4" fillId="2" borderId="14" xfId="2" applyFont="1" applyFill="1" applyBorder="1" applyAlignment="1">
      <alignment horizontal="left" vertical="center"/>
    </xf>
    <xf numFmtId="0" fontId="4" fillId="2" borderId="7" xfId="2" applyFont="1" applyFill="1" applyBorder="1" applyAlignment="1">
      <alignment horizontal="left" vertical="center"/>
    </xf>
    <xf numFmtId="0" fontId="4" fillId="2" borderId="29" xfId="2" applyFont="1" applyFill="1" applyBorder="1" applyAlignment="1">
      <alignment horizontal="left" vertical="center"/>
    </xf>
    <xf numFmtId="0" fontId="4" fillId="2" borderId="30" xfId="2" applyFont="1" applyFill="1" applyBorder="1" applyAlignment="1">
      <alignment horizontal="left" vertical="center"/>
    </xf>
    <xf numFmtId="0" fontId="6" fillId="2" borderId="30" xfId="2" applyFont="1" applyFill="1" applyBorder="1" applyAlignment="1">
      <alignment horizontal="left" vertical="center"/>
    </xf>
    <xf numFmtId="0" fontId="4" fillId="0" borderId="24" xfId="2" applyFont="1" applyFill="1" applyBorder="1" applyAlignment="1">
      <alignment vertical="center"/>
    </xf>
    <xf numFmtId="0" fontId="4" fillId="0" borderId="25" xfId="2" applyFont="1" applyFill="1" applyBorder="1" applyAlignment="1">
      <alignment horizontal="left" vertical="center"/>
    </xf>
    <xf numFmtId="0" fontId="4" fillId="0" borderId="25" xfId="2" applyFont="1" applyFill="1" applyBorder="1"/>
    <xf numFmtId="0" fontId="4" fillId="4" borderId="26" xfId="2" applyFont="1" applyFill="1" applyBorder="1" applyAlignment="1">
      <alignment horizontal="center" vertical="center"/>
    </xf>
    <xf numFmtId="0" fontId="6" fillId="2" borderId="15" xfId="2" applyFont="1" applyFill="1" applyBorder="1" applyAlignment="1">
      <alignment horizontal="left"/>
    </xf>
    <xf numFmtId="0" fontId="4" fillId="2" borderId="15" xfId="2" applyFont="1" applyFill="1" applyBorder="1"/>
    <xf numFmtId="0" fontId="6" fillId="2" borderId="15" xfId="2" applyFont="1" applyFill="1" applyBorder="1"/>
    <xf numFmtId="0" fontId="6" fillId="0" borderId="4" xfId="2" applyFont="1" applyFill="1" applyBorder="1" applyAlignment="1">
      <alignment vertical="center"/>
    </xf>
    <xf numFmtId="0" fontId="4" fillId="2" borderId="15" xfId="2" applyFont="1" applyFill="1" applyBorder="1" applyAlignment="1">
      <alignment horizontal="left" vertical="center"/>
    </xf>
    <xf numFmtId="0" fontId="6" fillId="0" borderId="15" xfId="2" applyFont="1" applyFill="1" applyBorder="1" applyAlignment="1">
      <alignment vertical="center"/>
    </xf>
    <xf numFmtId="43" fontId="6" fillId="0" borderId="15" xfId="2" applyNumberFormat="1" applyFont="1" applyFill="1" applyBorder="1" applyAlignment="1">
      <alignment vertical="center"/>
    </xf>
    <xf numFmtId="0" fontId="6" fillId="3" borderId="15" xfId="2" applyFont="1" applyFill="1" applyBorder="1" applyAlignment="1">
      <alignment vertical="center"/>
    </xf>
    <xf numFmtId="0" fontId="6" fillId="3" borderId="34" xfId="2" applyFont="1" applyFill="1" applyBorder="1" applyAlignment="1">
      <alignment vertical="center"/>
    </xf>
    <xf numFmtId="0" fontId="6" fillId="0" borderId="5" xfId="2" applyFont="1" applyFill="1" applyBorder="1" applyAlignment="1">
      <alignment vertical="center"/>
    </xf>
    <xf numFmtId="0" fontId="6" fillId="0" borderId="0" xfId="2" applyFont="1" applyFill="1" applyAlignment="1">
      <alignment vertical="center"/>
    </xf>
    <xf numFmtId="0" fontId="4" fillId="0" borderId="15" xfId="2" applyFont="1" applyFill="1" applyBorder="1" applyAlignment="1">
      <alignment vertical="center"/>
    </xf>
    <xf numFmtId="43" fontId="4" fillId="0" borderId="15" xfId="2" applyNumberFormat="1" applyFont="1" applyFill="1" applyBorder="1" applyAlignment="1">
      <alignment vertical="center"/>
    </xf>
    <xf numFmtId="0" fontId="4" fillId="3" borderId="15" xfId="2" applyFont="1" applyFill="1" applyBorder="1" applyAlignment="1">
      <alignment vertical="center"/>
    </xf>
    <xf numFmtId="4" fontId="4" fillId="3" borderId="34" xfId="2" applyNumberFormat="1" applyFont="1" applyFill="1" applyBorder="1" applyAlignment="1">
      <alignment horizontal="right" vertical="center"/>
    </xf>
    <xf numFmtId="43" fontId="4" fillId="0" borderId="15" xfId="1" applyFont="1" applyFill="1" applyBorder="1" applyAlignment="1">
      <alignment vertical="center"/>
    </xf>
    <xf numFmtId="0" fontId="4" fillId="2" borderId="15" xfId="2" applyFont="1" applyFill="1" applyBorder="1" applyAlignment="1">
      <alignment vertical="center"/>
    </xf>
    <xf numFmtId="0" fontId="6" fillId="2" borderId="15" xfId="2" applyFont="1" applyFill="1" applyBorder="1" applyAlignment="1">
      <alignment horizontal="left" vertical="center"/>
    </xf>
    <xf numFmtId="0" fontId="6" fillId="2" borderId="22" xfId="2" applyFont="1" applyFill="1" applyBorder="1" applyAlignment="1">
      <alignment horizontal="left" vertical="center"/>
    </xf>
    <xf numFmtId="0" fontId="4" fillId="2" borderId="22" xfId="2" applyFont="1" applyFill="1" applyBorder="1" applyAlignment="1">
      <alignment horizontal="left" vertical="center"/>
    </xf>
    <xf numFmtId="4" fontId="4" fillId="0" borderId="22" xfId="2" applyNumberFormat="1" applyFont="1" applyFill="1" applyBorder="1" applyAlignment="1">
      <alignment horizontal="right" vertical="center"/>
    </xf>
    <xf numFmtId="0" fontId="6" fillId="2" borderId="14" xfId="2" applyFont="1" applyFill="1" applyBorder="1" applyAlignment="1">
      <alignment horizontal="center"/>
    </xf>
    <xf numFmtId="0" fontId="6" fillId="2" borderId="15" xfId="2" applyFont="1" applyFill="1" applyBorder="1" applyAlignment="1">
      <alignment horizontal="center" vertical="center" wrapText="1"/>
    </xf>
    <xf numFmtId="4" fontId="6" fillId="2" borderId="34" xfId="2" applyNumberFormat="1" applyFont="1" applyFill="1" applyBorder="1" applyAlignment="1">
      <alignment vertical="center" wrapText="1"/>
    </xf>
    <xf numFmtId="0" fontId="6" fillId="2" borderId="34" xfId="2" applyFont="1" applyFill="1" applyBorder="1" applyAlignment="1">
      <alignment horizontal="center" wrapText="1"/>
    </xf>
    <xf numFmtId="0" fontId="10" fillId="0" borderId="15" xfId="2" applyFont="1" applyBorder="1" applyAlignment="1">
      <alignment horizontal="left"/>
    </xf>
    <xf numFmtId="0" fontId="10" fillId="0" borderId="19" xfId="2" applyFont="1" applyBorder="1" applyAlignment="1">
      <alignment horizontal="left"/>
    </xf>
    <xf numFmtId="0" fontId="4" fillId="0" borderId="0" xfId="2"/>
    <xf numFmtId="0" fontId="4" fillId="0" borderId="1" xfId="2" applyBorder="1"/>
    <xf numFmtId="0" fontId="5" fillId="0" borderId="2" xfId="2" applyFont="1" applyBorder="1" applyAlignment="1">
      <alignment horizontal="left"/>
    </xf>
    <xf numFmtId="0" fontId="4" fillId="0" borderId="4" xfId="2" applyBorder="1"/>
    <xf numFmtId="0" fontId="4" fillId="0" borderId="5" xfId="2" applyBorder="1"/>
    <xf numFmtId="0" fontId="6" fillId="0" borderId="0" xfId="2" applyFont="1" applyAlignment="1">
      <alignment vertical="center"/>
    </xf>
    <xf numFmtId="0" fontId="6" fillId="0" borderId="6" xfId="2" applyFont="1" applyBorder="1" applyAlignment="1">
      <alignment vertical="center"/>
    </xf>
    <xf numFmtId="0" fontId="6" fillId="0" borderId="7" xfId="2" applyFont="1" applyBorder="1" applyAlignment="1">
      <alignment vertical="center"/>
    </xf>
    <xf numFmtId="0" fontId="6" fillId="4" borderId="13" xfId="2" applyFont="1" applyFill="1" applyBorder="1" applyAlignment="1">
      <alignment horizontal="center"/>
    </xf>
    <xf numFmtId="0" fontId="4" fillId="0" borderId="0" xfId="2" applyAlignment="1">
      <alignment horizontal="center"/>
    </xf>
    <xf numFmtId="0" fontId="4" fillId="0" borderId="5" xfId="2" applyBorder="1" applyAlignment="1">
      <alignment horizontal="center"/>
    </xf>
    <xf numFmtId="0" fontId="4" fillId="0" borderId="0" xfId="2" applyAlignment="1">
      <alignment horizontal="left"/>
    </xf>
    <xf numFmtId="0" fontId="4" fillId="0" borderId="24" xfId="2" applyBorder="1"/>
    <xf numFmtId="0" fontId="4" fillId="0" borderId="25" xfId="2" applyBorder="1"/>
    <xf numFmtId="0" fontId="4" fillId="0" borderId="26" xfId="2" applyBorder="1"/>
    <xf numFmtId="0" fontId="13" fillId="0" borderId="15" xfId="0" applyFont="1" applyBorder="1" applyAlignment="1">
      <alignment vertical="center" wrapText="1"/>
    </xf>
    <xf numFmtId="3" fontId="4" fillId="0" borderId="20" xfId="2" applyNumberFormat="1" applyBorder="1" applyAlignment="1">
      <alignment horizontal="center" vertical="center" wrapText="1"/>
    </xf>
    <xf numFmtId="3" fontId="4" fillId="0" borderId="20" xfId="2" applyNumberFormat="1" applyBorder="1" applyAlignment="1">
      <alignment horizontal="center" vertical="center"/>
    </xf>
    <xf numFmtId="3" fontId="4" fillId="0" borderId="0" xfId="2" applyNumberFormat="1" applyAlignment="1">
      <alignment horizontal="center"/>
    </xf>
    <xf numFmtId="3" fontId="4" fillId="0" borderId="0" xfId="2" applyNumberFormat="1" applyAlignment="1">
      <alignment horizontal="right"/>
    </xf>
    <xf numFmtId="3" fontId="4" fillId="0" borderId="5" xfId="2" applyNumberFormat="1" applyBorder="1" applyAlignment="1">
      <alignment horizontal="right"/>
    </xf>
    <xf numFmtId="0" fontId="4" fillId="0" borderId="25" xfId="2" applyBorder="1" applyAlignment="1">
      <alignment horizontal="center"/>
    </xf>
    <xf numFmtId="0" fontId="4" fillId="0" borderId="26" xfId="2" applyBorder="1" applyAlignment="1">
      <alignment horizontal="center"/>
    </xf>
    <xf numFmtId="0" fontId="4" fillId="0" borderId="13" xfId="2" applyBorder="1" applyAlignment="1">
      <alignment horizontal="left"/>
    </xf>
    <xf numFmtId="0" fontId="4" fillId="0" borderId="15" xfId="2" applyBorder="1" applyAlignment="1">
      <alignment horizontal="left"/>
    </xf>
    <xf numFmtId="3" fontId="4" fillId="0" borderId="15" xfId="2" applyNumberFormat="1" applyBorder="1" applyAlignment="1">
      <alignment horizontal="center"/>
    </xf>
    <xf numFmtId="0" fontId="4" fillId="0" borderId="34" xfId="2" applyBorder="1"/>
    <xf numFmtId="0" fontId="4" fillId="0" borderId="25" xfId="2" applyBorder="1" applyAlignment="1">
      <alignment horizontal="left"/>
    </xf>
    <xf numFmtId="3" fontId="4" fillId="0" borderId="25" xfId="2" applyNumberFormat="1" applyBorder="1" applyAlignment="1">
      <alignment horizontal="center"/>
    </xf>
    <xf numFmtId="3" fontId="4" fillId="0" borderId="25" xfId="2" applyNumberFormat="1" applyBorder="1" applyAlignment="1">
      <alignment horizontal="right"/>
    </xf>
    <xf numFmtId="3" fontId="4" fillId="0" borderId="26" xfId="2" applyNumberFormat="1" applyBorder="1" applyAlignment="1">
      <alignment horizontal="right"/>
    </xf>
    <xf numFmtId="0" fontId="6" fillId="0" borderId="1" xfId="2" applyFont="1" applyBorder="1"/>
    <xf numFmtId="0" fontId="6" fillId="0" borderId="2" xfId="2" applyFont="1" applyBorder="1" applyAlignment="1">
      <alignment horizontal="left"/>
    </xf>
    <xf numFmtId="0" fontId="6" fillId="0" borderId="3" xfId="2" applyFont="1" applyBorder="1"/>
    <xf numFmtId="0" fontId="4" fillId="0" borderId="4" xfId="2" applyBorder="1" applyAlignment="1">
      <alignment vertical="center"/>
    </xf>
    <xf numFmtId="0" fontId="4" fillId="2" borderId="14" xfId="2" applyFill="1" applyBorder="1" applyAlignment="1">
      <alignment vertical="center"/>
    </xf>
    <xf numFmtId="0" fontId="4" fillId="2" borderId="7" xfId="2" applyFill="1" applyBorder="1" applyAlignment="1">
      <alignment horizontal="left" vertical="center"/>
    </xf>
    <xf numFmtId="0" fontId="4" fillId="0" borderId="5" xfId="2" applyBorder="1" applyAlignment="1">
      <alignment vertical="center"/>
    </xf>
    <xf numFmtId="0" fontId="4" fillId="0" borderId="0" xfId="2" applyAlignment="1">
      <alignment vertical="center"/>
    </xf>
    <xf numFmtId="0" fontId="4" fillId="2" borderId="14" xfId="2" applyFill="1" applyBorder="1" applyAlignment="1">
      <alignment horizontal="left" vertical="center"/>
    </xf>
    <xf numFmtId="4" fontId="4" fillId="0" borderId="34" xfId="2" applyNumberFormat="1" applyBorder="1" applyAlignment="1">
      <alignment horizontal="right" vertical="center"/>
    </xf>
    <xf numFmtId="4" fontId="6" fillId="0" borderId="34" xfId="2" applyNumberFormat="1" applyFont="1" applyBorder="1" applyAlignment="1">
      <alignment horizontal="right" vertical="center"/>
    </xf>
    <xf numFmtId="0" fontId="4" fillId="0" borderId="0" xfId="2" applyAlignment="1">
      <alignment horizontal="left" vertical="center"/>
    </xf>
    <xf numFmtId="0" fontId="4" fillId="0" borderId="24" xfId="2" applyBorder="1" applyAlignment="1">
      <alignment vertical="center"/>
    </xf>
    <xf numFmtId="0" fontId="4" fillId="0" borderId="25" xfId="2" applyBorder="1" applyAlignment="1">
      <alignment horizontal="left" vertical="center"/>
    </xf>
    <xf numFmtId="0" fontId="4" fillId="0" borderId="25" xfId="2" applyBorder="1" applyAlignment="1">
      <alignment vertical="center"/>
    </xf>
    <xf numFmtId="0" fontId="4" fillId="4" borderId="26" xfId="2" applyFill="1" applyBorder="1" applyAlignment="1">
      <alignment horizontal="center" vertical="center"/>
    </xf>
    <xf numFmtId="0" fontId="4" fillId="2" borderId="15" xfId="2" applyFill="1" applyBorder="1"/>
    <xf numFmtId="0" fontId="6" fillId="0" borderId="4" xfId="2" applyFont="1" applyBorder="1" applyAlignment="1">
      <alignment vertical="center"/>
    </xf>
    <xf numFmtId="0" fontId="4" fillId="2" borderId="15" xfId="2" applyFill="1" applyBorder="1" applyAlignment="1">
      <alignment horizontal="left" vertical="center"/>
    </xf>
    <xf numFmtId="0" fontId="6" fillId="0" borderId="15" xfId="2" applyFont="1" applyBorder="1" applyAlignment="1">
      <alignment vertical="center"/>
    </xf>
    <xf numFmtId="0" fontId="6" fillId="0" borderId="5" xfId="2" applyFont="1" applyBorder="1" applyAlignment="1">
      <alignment vertical="center"/>
    </xf>
    <xf numFmtId="0" fontId="4" fillId="3" borderId="15" xfId="2" applyFill="1" applyBorder="1" applyAlignment="1">
      <alignment vertical="center"/>
    </xf>
    <xf numFmtId="4" fontId="4" fillId="3" borderId="34" xfId="2" applyNumberFormat="1" applyFill="1" applyBorder="1" applyAlignment="1">
      <alignment horizontal="right" vertical="center"/>
    </xf>
    <xf numFmtId="0" fontId="4" fillId="0" borderId="15" xfId="2" applyBorder="1" applyAlignment="1">
      <alignment vertical="center"/>
    </xf>
    <xf numFmtId="0" fontId="4" fillId="2" borderId="15" xfId="2" applyFill="1" applyBorder="1" applyAlignment="1">
      <alignment vertical="center"/>
    </xf>
    <xf numFmtId="4" fontId="4" fillId="0" borderId="15" xfId="2" applyNumberFormat="1" applyBorder="1" applyAlignment="1">
      <alignment horizontal="right" vertical="center"/>
    </xf>
    <xf numFmtId="0" fontId="4" fillId="2" borderId="22" xfId="2" applyFill="1" applyBorder="1" applyAlignment="1">
      <alignment horizontal="left" vertical="center"/>
    </xf>
    <xf numFmtId="0" fontId="6" fillId="0" borderId="6" xfId="2" applyFont="1" applyBorder="1" applyAlignment="1">
      <alignment horizontal="left"/>
    </xf>
    <xf numFmtId="0" fontId="6" fillId="0" borderId="7" xfId="2" applyFont="1" applyBorder="1" applyAlignment="1">
      <alignment horizontal="left"/>
    </xf>
    <xf numFmtId="0" fontId="6" fillId="0" borderId="6" xfId="2" applyFont="1" applyFill="1" applyBorder="1" applyAlignment="1">
      <alignment horizontal="left" vertical="center"/>
    </xf>
    <xf numFmtId="4" fontId="14" fillId="0" borderId="7" xfId="2" applyNumberFormat="1" applyFont="1" applyBorder="1" applyAlignment="1">
      <alignment horizontal="left"/>
    </xf>
    <xf numFmtId="0" fontId="6" fillId="0" borderId="7" xfId="2" applyFont="1" applyFill="1" applyBorder="1" applyAlignment="1">
      <alignment horizontal="left" vertical="center"/>
    </xf>
    <xf numFmtId="0" fontId="14" fillId="0" borderId="7" xfId="2" applyFont="1" applyFill="1" applyBorder="1" applyAlignment="1">
      <alignment horizontal="left" vertical="center"/>
    </xf>
    <xf numFmtId="0" fontId="4" fillId="0" borderId="4" xfId="2" applyFont="1" applyBorder="1" applyAlignment="1">
      <alignment vertical="center" wrapText="1"/>
    </xf>
    <xf numFmtId="0" fontId="4" fillId="0" borderId="13" xfId="2" applyFont="1" applyBorder="1" applyAlignment="1">
      <alignment horizontal="left" vertical="center" wrapText="1"/>
    </xf>
    <xf numFmtId="0" fontId="4" fillId="0" borderId="20" xfId="2" applyFont="1" applyBorder="1" applyAlignment="1">
      <alignment horizontal="center" vertical="center" wrapText="1"/>
    </xf>
    <xf numFmtId="0" fontId="15" fillId="0" borderId="15" xfId="2" applyFont="1" applyBorder="1" applyAlignment="1">
      <alignment horizontal="center" vertical="center" wrapText="1"/>
    </xf>
    <xf numFmtId="0" fontId="4" fillId="0" borderId="15" xfId="2" applyFont="1" applyBorder="1" applyAlignment="1">
      <alignment vertical="center" wrapText="1"/>
    </xf>
    <xf numFmtId="165" fontId="4" fillId="0" borderId="15" xfId="2" applyNumberFormat="1" applyFont="1" applyBorder="1" applyAlignment="1">
      <alignment vertical="center" wrapText="1"/>
    </xf>
    <xf numFmtId="0" fontId="4" fillId="0" borderId="5" xfId="2" applyFont="1" applyBorder="1" applyAlignment="1">
      <alignment vertical="center" wrapText="1"/>
    </xf>
    <xf numFmtId="0" fontId="0" fillId="0" borderId="0" xfId="0" applyAlignment="1">
      <alignment vertical="center" wrapText="1"/>
    </xf>
    <xf numFmtId="0" fontId="10" fillId="0" borderId="13" xfId="2" applyFont="1" applyBorder="1" applyAlignment="1">
      <alignment horizontal="left" vertical="center" wrapText="1"/>
    </xf>
    <xf numFmtId="0" fontId="4" fillId="0" borderId="15" xfId="2" applyFont="1" applyBorder="1" applyAlignment="1">
      <alignment horizontal="center" vertical="center" wrapText="1"/>
    </xf>
    <xf numFmtId="0" fontId="10" fillId="0" borderId="19" xfId="2" applyFont="1" applyBorder="1" applyAlignment="1">
      <alignment horizontal="left" vertical="center" wrapText="1"/>
    </xf>
    <xf numFmtId="0" fontId="4" fillId="0" borderId="20" xfId="2" applyFont="1" applyBorder="1" applyAlignment="1">
      <alignment horizontal="center"/>
    </xf>
    <xf numFmtId="0" fontId="4" fillId="0" borderId="15" xfId="2" applyFont="1" applyBorder="1" applyAlignment="1">
      <alignment horizontal="center" wrapText="1"/>
    </xf>
    <xf numFmtId="0" fontId="4" fillId="0" borderId="15" xfId="2" applyFont="1" applyBorder="1"/>
    <xf numFmtId="165" fontId="4" fillId="0" borderId="15" xfId="2" applyNumberFormat="1" applyFont="1" applyBorder="1" applyAlignment="1">
      <alignment vertical="center"/>
    </xf>
    <xf numFmtId="0" fontId="6" fillId="0" borderId="21" xfId="2" applyFont="1" applyBorder="1" applyAlignment="1">
      <alignment horizontal="left"/>
    </xf>
    <xf numFmtId="0" fontId="14" fillId="0" borderId="22" xfId="2" applyFont="1" applyBorder="1" applyAlignment="1">
      <alignment horizontal="center"/>
    </xf>
    <xf numFmtId="0" fontId="14" fillId="0" borderId="22" xfId="2" applyFont="1" applyBorder="1" applyAlignment="1">
      <alignment horizontal="left"/>
    </xf>
    <xf numFmtId="165" fontId="14" fillId="0" borderId="23" xfId="2" applyNumberFormat="1" applyFont="1" applyBorder="1" applyAlignment="1">
      <alignment horizontal="center"/>
    </xf>
    <xf numFmtId="0" fontId="3" fillId="0" borderId="0" xfId="0" applyFont="1"/>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0" fillId="0" borderId="0" xfId="0" applyAlignment="1">
      <alignment horizontal="center" vertical="center" wrapText="1"/>
    </xf>
    <xf numFmtId="0" fontId="6" fillId="2" borderId="14" xfId="2" applyFont="1" applyFill="1" applyBorder="1" applyAlignment="1">
      <alignment horizontal="center" vertical="center" wrapText="1"/>
    </xf>
    <xf numFmtId="0" fontId="6" fillId="2" borderId="29" xfId="2" applyFont="1" applyFill="1" applyBorder="1" applyAlignment="1">
      <alignment horizontal="center" vertical="center" wrapText="1"/>
    </xf>
    <xf numFmtId="0" fontId="16" fillId="0" borderId="13" xfId="2" applyFont="1" applyBorder="1" applyAlignment="1">
      <alignment horizontal="left" vertical="center" wrapText="1"/>
    </xf>
    <xf numFmtId="3" fontId="10" fillId="0" borderId="15" xfId="2" applyNumberFormat="1" applyFont="1" applyBorder="1" applyAlignment="1">
      <alignment horizontal="center" vertical="center" wrapText="1"/>
    </xf>
    <xf numFmtId="3" fontId="16" fillId="0" borderId="15" xfId="2" applyNumberFormat="1" applyFont="1" applyBorder="1" applyAlignment="1">
      <alignment horizontal="left" vertical="center" wrapText="1"/>
    </xf>
    <xf numFmtId="0" fontId="17" fillId="0" borderId="19" xfId="2" applyFont="1" applyBorder="1" applyAlignment="1">
      <alignment horizontal="left" vertical="center" wrapText="1"/>
    </xf>
    <xf numFmtId="0" fontId="16" fillId="0" borderId="19" xfId="2" applyFont="1" applyBorder="1" applyAlignment="1">
      <alignment horizontal="left" vertical="center" wrapText="1"/>
    </xf>
    <xf numFmtId="3" fontId="11" fillId="0" borderId="22" xfId="2" applyNumberFormat="1" applyFont="1" applyBorder="1" applyAlignment="1">
      <alignment horizontal="center"/>
    </xf>
    <xf numFmtId="0" fontId="18" fillId="0" borderId="22" xfId="2" applyFont="1" applyBorder="1" applyAlignment="1">
      <alignment horizontal="center" wrapText="1"/>
    </xf>
    <xf numFmtId="0" fontId="6" fillId="0" borderId="4" xfId="2" applyFont="1" applyBorder="1" applyAlignment="1">
      <alignment horizontal="center" vertical="center" wrapText="1"/>
    </xf>
    <xf numFmtId="0" fontId="6" fillId="0" borderId="4"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0" borderId="5" xfId="2" applyFont="1" applyBorder="1" applyAlignment="1">
      <alignment horizontal="center" vertical="center" wrapText="1"/>
    </xf>
    <xf numFmtId="4" fontId="6" fillId="2" borderId="15" xfId="2" applyNumberFormat="1" applyFont="1" applyFill="1" applyBorder="1" applyAlignment="1">
      <alignment horizontal="center" vertical="center" wrapText="1"/>
    </xf>
    <xf numFmtId="0" fontId="6" fillId="2" borderId="34" xfId="2" applyFont="1" applyFill="1" applyBorder="1" applyAlignment="1">
      <alignment horizontal="center" vertical="center" wrapText="1"/>
    </xf>
    <xf numFmtId="4" fontId="4" fillId="0" borderId="15" xfId="2" applyNumberFormat="1" applyFont="1" applyFill="1" applyBorder="1" applyAlignment="1"/>
    <xf numFmtId="4" fontId="4" fillId="0" borderId="34" xfId="2" applyNumberFormat="1" applyFont="1" applyFill="1" applyBorder="1"/>
    <xf numFmtId="4" fontId="4" fillId="0" borderId="22" xfId="2" applyNumberFormat="1" applyFont="1" applyFill="1" applyBorder="1" applyAlignment="1"/>
    <xf numFmtId="4" fontId="14" fillId="0" borderId="38" xfId="2" applyNumberFormat="1" applyFont="1" applyFill="1" applyBorder="1" applyAlignment="1">
      <alignment horizontal="center"/>
    </xf>
    <xf numFmtId="0" fontId="6" fillId="4" borderId="15" xfId="2" applyFont="1" applyFill="1" applyBorder="1" applyAlignment="1">
      <alignment horizontal="center"/>
    </xf>
    <xf numFmtId="0" fontId="6" fillId="4" borderId="15" xfId="2" applyFont="1" applyFill="1" applyBorder="1" applyAlignment="1">
      <alignment horizontal="center" wrapText="1"/>
    </xf>
    <xf numFmtId="4" fontId="6" fillId="4" borderId="15" xfId="2" applyNumberFormat="1" applyFont="1" applyFill="1" applyBorder="1" applyAlignment="1">
      <alignment horizontal="center" vertical="center"/>
    </xf>
    <xf numFmtId="4" fontId="6" fillId="4" borderId="34" xfId="2" applyNumberFormat="1" applyFont="1" applyFill="1" applyBorder="1" applyAlignment="1">
      <alignment horizontal="center" vertical="center"/>
    </xf>
    <xf numFmtId="4" fontId="14" fillId="0" borderId="15" xfId="2" applyNumberFormat="1" applyFont="1" applyFill="1" applyBorder="1" applyAlignment="1">
      <alignment vertical="center"/>
    </xf>
    <xf numFmtId="4" fontId="14" fillId="0" borderId="34" xfId="2" applyNumberFormat="1" applyFont="1" applyFill="1" applyBorder="1" applyAlignment="1">
      <alignment horizontal="right" vertical="center"/>
    </xf>
    <xf numFmtId="0" fontId="19" fillId="0" borderId="15" xfId="2" applyFont="1" applyFill="1" applyBorder="1" applyAlignment="1">
      <alignment horizontal="center" vertical="center"/>
    </xf>
    <xf numFmtId="165" fontId="19" fillId="0" borderId="15" xfId="2" applyNumberFormat="1" applyFont="1" applyFill="1" applyBorder="1" applyAlignment="1">
      <alignment vertical="center"/>
    </xf>
    <xf numFmtId="0" fontId="19" fillId="3" borderId="15" xfId="2" applyFont="1" applyFill="1" applyBorder="1" applyAlignment="1">
      <alignment vertical="center"/>
    </xf>
    <xf numFmtId="0" fontId="19" fillId="3" borderId="34" xfId="2" applyFont="1" applyFill="1" applyBorder="1" applyAlignment="1">
      <alignment vertical="center"/>
    </xf>
    <xf numFmtId="4" fontId="19" fillId="3" borderId="34" xfId="2" applyNumberFormat="1" applyFont="1" applyFill="1" applyBorder="1" applyAlignment="1">
      <alignment horizontal="right" vertical="center"/>
    </xf>
    <xf numFmtId="0" fontId="19" fillId="0" borderId="15" xfId="2" applyFont="1" applyFill="1" applyBorder="1" applyAlignment="1">
      <alignment vertical="center"/>
    </xf>
    <xf numFmtId="4" fontId="19" fillId="0" borderId="34" xfId="2" applyNumberFormat="1" applyFont="1" applyFill="1" applyBorder="1" applyAlignment="1">
      <alignment horizontal="right" vertical="center"/>
    </xf>
    <xf numFmtId="0" fontId="19" fillId="3" borderId="15" xfId="2" applyFont="1" applyFill="1" applyBorder="1" applyAlignment="1">
      <alignment horizontal="center" vertical="center"/>
    </xf>
    <xf numFmtId="3" fontId="14" fillId="0" borderId="15" xfId="2" applyNumberFormat="1" applyFont="1" applyFill="1" applyBorder="1" applyAlignment="1">
      <alignment horizontal="center" vertical="center"/>
    </xf>
    <xf numFmtId="4" fontId="14" fillId="0" borderId="15" xfId="2" applyNumberFormat="1" applyFont="1" applyFill="1" applyBorder="1" applyAlignment="1">
      <alignment horizontal="right" vertical="center"/>
    </xf>
    <xf numFmtId="3" fontId="14" fillId="0" borderId="22" xfId="2" applyNumberFormat="1" applyFont="1" applyFill="1" applyBorder="1" applyAlignment="1">
      <alignment horizontal="center" vertical="center"/>
    </xf>
    <xf numFmtId="0" fontId="20" fillId="0" borderId="0" xfId="0" applyFont="1" applyAlignment="1">
      <alignment horizontal="center"/>
    </xf>
    <xf numFmtId="0" fontId="6" fillId="2" borderId="14" xfId="2" applyFont="1" applyFill="1" applyBorder="1" applyAlignment="1">
      <alignment horizontal="center"/>
    </xf>
    <xf numFmtId="0" fontId="6" fillId="2" borderId="10" xfId="2" applyFont="1" applyFill="1" applyBorder="1" applyAlignment="1">
      <alignment horizontal="center" vertical="center" wrapText="1"/>
    </xf>
    <xf numFmtId="0" fontId="4" fillId="0" borderId="0" xfId="2" applyAlignment="1">
      <alignment horizontal="left" vertical="center" wrapText="1"/>
    </xf>
    <xf numFmtId="0" fontId="4" fillId="0" borderId="5" xfId="2" applyBorder="1" applyAlignment="1">
      <alignment horizontal="left" vertical="center" wrapText="1"/>
    </xf>
    <xf numFmtId="0" fontId="6" fillId="0" borderId="0" xfId="2" applyFont="1" applyAlignment="1">
      <alignment horizontal="center" wrapText="1"/>
    </xf>
    <xf numFmtId="0" fontId="6" fillId="2" borderId="33" xfId="2" applyFont="1" applyFill="1" applyBorder="1" applyAlignment="1">
      <alignment horizontal="center" vertical="center" wrapText="1"/>
    </xf>
    <xf numFmtId="4" fontId="6" fillId="0" borderId="7" xfId="2" applyNumberFormat="1" applyFont="1" applyBorder="1" applyAlignment="1">
      <alignment horizontal="left"/>
    </xf>
    <xf numFmtId="0" fontId="4" fillId="0" borderId="13" xfId="2" applyFont="1" applyBorder="1" applyAlignment="1">
      <alignment horizontal="left"/>
    </xf>
    <xf numFmtId="0" fontId="4" fillId="0" borderId="15" xfId="2" applyFont="1" applyBorder="1" applyAlignment="1">
      <alignment horizontal="left"/>
    </xf>
    <xf numFmtId="4" fontId="4" fillId="0" borderId="18" xfId="2" applyNumberFormat="1" applyFont="1" applyBorder="1" applyAlignment="1"/>
    <xf numFmtId="0" fontId="4" fillId="0" borderId="20" xfId="2" applyFont="1" applyBorder="1" applyAlignment="1">
      <alignment horizontal="left"/>
    </xf>
    <xf numFmtId="3" fontId="4" fillId="0" borderId="20" xfId="2" applyNumberFormat="1" applyFont="1" applyBorder="1" applyAlignment="1">
      <alignment horizontal="left"/>
    </xf>
    <xf numFmtId="0" fontId="4" fillId="0" borderId="20" xfId="2" applyFont="1" applyBorder="1" applyAlignment="1">
      <alignment horizontal="center" wrapText="1"/>
    </xf>
    <xf numFmtId="4" fontId="4" fillId="0" borderId="47" xfId="2" applyNumberFormat="1" applyFont="1" applyBorder="1" applyAlignment="1">
      <alignment horizontal="right"/>
    </xf>
    <xf numFmtId="3" fontId="4" fillId="0" borderId="15" xfId="2" applyNumberFormat="1" applyFont="1" applyBorder="1" applyAlignment="1">
      <alignment horizontal="center" wrapText="1"/>
    </xf>
    <xf numFmtId="0" fontId="4" fillId="0" borderId="19" xfId="2" applyFont="1" applyBorder="1" applyAlignment="1">
      <alignment horizontal="left" wrapText="1"/>
    </xf>
    <xf numFmtId="3" fontId="4" fillId="0" borderId="20" xfId="2" applyNumberFormat="1" applyFont="1" applyBorder="1" applyAlignment="1">
      <alignment horizontal="center"/>
    </xf>
    <xf numFmtId="0" fontId="4" fillId="0" borderId="13" xfId="2" applyFont="1" applyFill="1" applyBorder="1" applyAlignment="1">
      <alignment horizontal="left" wrapText="1"/>
    </xf>
    <xf numFmtId="0" fontId="4" fillId="0" borderId="20" xfId="2" applyFont="1" applyFill="1" applyBorder="1" applyAlignment="1">
      <alignment horizontal="center" wrapText="1"/>
    </xf>
    <xf numFmtId="0" fontId="4" fillId="0" borderId="19" xfId="2" applyFont="1" applyFill="1" applyBorder="1" applyAlignment="1">
      <alignment horizontal="left" wrapText="1"/>
    </xf>
    <xf numFmtId="3" fontId="4" fillId="0" borderId="20" xfId="2" applyNumberFormat="1" applyFont="1" applyFill="1" applyBorder="1" applyAlignment="1">
      <alignment horizontal="center" wrapText="1"/>
    </xf>
    <xf numFmtId="0" fontId="4" fillId="0" borderId="35" xfId="2" applyFont="1" applyFill="1" applyBorder="1" applyAlignment="1"/>
    <xf numFmtId="4" fontId="4" fillId="0" borderId="15" xfId="2" applyNumberFormat="1" applyFont="1" applyFill="1" applyBorder="1" applyAlignment="1">
      <alignment vertical="center"/>
    </xf>
    <xf numFmtId="0" fontId="1" fillId="0" borderId="0" xfId="2" applyFont="1"/>
    <xf numFmtId="3" fontId="1" fillId="0" borderId="0" xfId="2" applyNumberFormat="1" applyFont="1"/>
    <xf numFmtId="3" fontId="1" fillId="0" borderId="0" xfId="2" applyNumberFormat="1" applyFont="1" applyAlignment="1">
      <alignment horizontal="center" vertical="center"/>
    </xf>
    <xf numFmtId="0" fontId="21" fillId="0" borderId="0" xfId="2" applyFont="1" applyBorder="1"/>
    <xf numFmtId="0" fontId="1" fillId="0" borderId="0" xfId="2" applyFont="1" applyFill="1"/>
    <xf numFmtId="0" fontId="1" fillId="0" borderId="0" xfId="2" applyFont="1" applyFill="1" applyBorder="1"/>
    <xf numFmtId="0" fontId="1" fillId="0" borderId="0" xfId="2" applyFont="1" applyBorder="1"/>
    <xf numFmtId="3" fontId="1" fillId="0" borderId="0" xfId="2" applyNumberFormat="1" applyFont="1" applyBorder="1"/>
    <xf numFmtId="3" fontId="21" fillId="0" borderId="0" xfId="3" applyNumberFormat="1" applyFont="1" applyFill="1" applyBorder="1" applyAlignment="1">
      <alignment horizontal="center" vertical="center"/>
    </xf>
    <xf numFmtId="0" fontId="21" fillId="0" borderId="0" xfId="3" applyFont="1" applyFill="1" applyBorder="1" applyAlignment="1">
      <alignment vertical="center" wrapText="1"/>
    </xf>
    <xf numFmtId="0" fontId="21" fillId="0" borderId="0" xfId="3" applyFont="1" applyFill="1" applyBorder="1" applyAlignment="1">
      <alignment vertical="center"/>
    </xf>
    <xf numFmtId="0" fontId="1" fillId="0" borderId="0" xfId="4" applyFont="1"/>
    <xf numFmtId="4" fontId="1" fillId="0" borderId="0" xfId="2" applyNumberFormat="1" applyFont="1"/>
    <xf numFmtId="3" fontId="21" fillId="0" borderId="15" xfId="3" applyNumberFormat="1" applyFont="1" applyFill="1" applyBorder="1" applyAlignment="1">
      <alignment horizontal="center" vertical="center"/>
    </xf>
    <xf numFmtId="0" fontId="21" fillId="0" borderId="15" xfId="3" applyFont="1" applyFill="1" applyBorder="1" applyAlignment="1">
      <alignment vertical="center" wrapText="1"/>
    </xf>
    <xf numFmtId="0" fontId="21" fillId="0" borderId="15" xfId="3" applyFont="1" applyFill="1" applyBorder="1" applyAlignment="1">
      <alignment vertical="center"/>
    </xf>
    <xf numFmtId="3" fontId="22" fillId="5" borderId="15" xfId="3" applyNumberFormat="1" applyFont="1" applyFill="1" applyBorder="1" applyAlignment="1">
      <alignment horizontal="center" vertical="center"/>
    </xf>
    <xf numFmtId="0" fontId="22" fillId="5" borderId="15" xfId="3" applyFont="1" applyFill="1" applyBorder="1" applyAlignment="1">
      <alignment vertical="center" wrapText="1"/>
    </xf>
    <xf numFmtId="0" fontId="22" fillId="5" borderId="15" xfId="3" applyFont="1" applyFill="1" applyBorder="1" applyAlignment="1">
      <alignment vertical="center"/>
    </xf>
    <xf numFmtId="0" fontId="23" fillId="0" borderId="0" xfId="2" applyFont="1" applyBorder="1" applyAlignment="1">
      <alignment horizontal="center" vertical="center"/>
    </xf>
    <xf numFmtId="3" fontId="23" fillId="0" borderId="0" xfId="2" applyNumberFormat="1" applyFont="1" applyAlignment="1">
      <alignment horizontal="center" vertical="center" wrapText="1"/>
    </xf>
    <xf numFmtId="0" fontId="5" fillId="0" borderId="0" xfId="4" applyFont="1" applyBorder="1" applyAlignment="1">
      <alignment vertical="center" wrapText="1"/>
    </xf>
    <xf numFmtId="4" fontId="4" fillId="0" borderId="29" xfId="2" applyNumberFormat="1" applyFont="1" applyFill="1" applyBorder="1" applyAlignment="1">
      <alignment horizontal="right" vertical="center"/>
    </xf>
    <xf numFmtId="0" fontId="6" fillId="2" borderId="6" xfId="2" applyFont="1" applyFill="1" applyBorder="1" applyAlignment="1">
      <alignment horizontal="left" vertical="center"/>
    </xf>
    <xf numFmtId="0" fontId="4" fillId="2" borderId="0" xfId="2" applyFont="1" applyFill="1" applyBorder="1" applyAlignment="1">
      <alignment horizontal="left" vertical="center"/>
    </xf>
    <xf numFmtId="0" fontId="4" fillId="2" borderId="48" xfId="2" applyFont="1" applyFill="1" applyBorder="1" applyAlignment="1">
      <alignment horizontal="left" vertical="center"/>
    </xf>
    <xf numFmtId="0" fontId="6" fillId="2" borderId="7" xfId="2" applyFont="1" applyFill="1" applyBorder="1" applyAlignment="1">
      <alignment horizontal="left"/>
    </xf>
    <xf numFmtId="0" fontId="6" fillId="2" borderId="14" xfId="2" applyFont="1" applyFill="1" applyBorder="1" applyAlignment="1">
      <alignment horizontal="left"/>
    </xf>
    <xf numFmtId="4" fontId="4" fillId="0" borderId="0" xfId="2" applyNumberFormat="1" applyFont="1" applyBorder="1" applyAlignment="1">
      <alignment horizontal="right"/>
    </xf>
    <xf numFmtId="0" fontId="4" fillId="0" borderId="4" xfId="2" applyFont="1" applyBorder="1" applyAlignment="1">
      <alignment horizontal="left"/>
    </xf>
    <xf numFmtId="0" fontId="4" fillId="0" borderId="47" xfId="2" applyFont="1" applyBorder="1"/>
    <xf numFmtId="0" fontId="4" fillId="0" borderId="46" xfId="2" applyFont="1" applyBorder="1"/>
    <xf numFmtId="0" fontId="4" fillId="0" borderId="56" xfId="2" applyFont="1" applyBorder="1"/>
    <xf numFmtId="4" fontId="4" fillId="0" borderId="34" xfId="2" applyNumberFormat="1" applyFont="1" applyBorder="1" applyAlignment="1">
      <alignment horizontal="right"/>
    </xf>
    <xf numFmtId="0" fontId="4" fillId="0" borderId="29" xfId="2" applyFont="1" applyBorder="1"/>
    <xf numFmtId="0" fontId="4" fillId="0" borderId="13" xfId="2" applyFont="1" applyBorder="1"/>
    <xf numFmtId="0" fontId="6" fillId="2" borderId="34" xfId="2" applyFont="1" applyFill="1" applyBorder="1" applyAlignment="1">
      <alignment horizontal="center" wrapText="1"/>
    </xf>
    <xf numFmtId="0" fontId="6" fillId="2" borderId="29" xfId="2" applyFont="1" applyFill="1" applyBorder="1" applyAlignment="1">
      <alignment horizontal="center" wrapText="1"/>
    </xf>
    <xf numFmtId="0" fontId="4" fillId="0" borderId="31" xfId="2" applyFont="1" applyBorder="1"/>
    <xf numFmtId="0" fontId="4" fillId="0" borderId="6" xfId="2" applyFont="1" applyBorder="1"/>
    <xf numFmtId="0" fontId="24" fillId="0" borderId="0" xfId="2" applyFont="1" applyBorder="1"/>
    <xf numFmtId="0" fontId="24" fillId="0" borderId="7" xfId="2" applyFont="1" applyBorder="1"/>
    <xf numFmtId="0" fontId="24" fillId="0" borderId="6" xfId="2" applyFont="1" applyBorder="1"/>
    <xf numFmtId="0" fontId="6" fillId="0" borderId="25" xfId="2" applyFont="1" applyFill="1" applyBorder="1"/>
    <xf numFmtId="2" fontId="4" fillId="0" borderId="0" xfId="2" applyNumberFormat="1" applyFont="1" applyAlignment="1">
      <alignment horizontal="left" vertical="center"/>
    </xf>
    <xf numFmtId="2" fontId="4" fillId="0" borderId="5" xfId="2" applyNumberFormat="1" applyFont="1" applyFill="1" applyBorder="1" applyAlignment="1">
      <alignment horizontal="left" vertical="center"/>
    </xf>
    <xf numFmtId="4" fontId="6" fillId="2" borderId="22" xfId="2" applyNumberFormat="1" applyFont="1" applyFill="1" applyBorder="1" applyAlignment="1">
      <alignment horizontal="right" vertical="center"/>
    </xf>
    <xf numFmtId="2" fontId="4" fillId="0" borderId="4" xfId="2" applyNumberFormat="1" applyFont="1" applyBorder="1" applyAlignment="1">
      <alignment horizontal="left" vertical="center"/>
    </xf>
    <xf numFmtId="4" fontId="6" fillId="0" borderId="15" xfId="2" applyNumberFormat="1" applyFont="1" applyFill="1" applyBorder="1" applyAlignment="1">
      <alignment horizontal="right"/>
    </xf>
    <xf numFmtId="0" fontId="4" fillId="0" borderId="15" xfId="2" applyFont="1" applyFill="1" applyBorder="1" applyAlignment="1">
      <alignment wrapText="1"/>
    </xf>
    <xf numFmtId="0" fontId="6" fillId="2" borderId="15" xfId="2" applyFont="1" applyFill="1" applyBorder="1" applyAlignment="1">
      <alignment horizontal="left"/>
    </xf>
    <xf numFmtId="0" fontId="6" fillId="0" borderId="15" xfId="2" applyFont="1" applyFill="1" applyBorder="1" applyAlignment="1"/>
    <xf numFmtId="0" fontId="4" fillId="0" borderId="29" xfId="2" applyFont="1" applyFill="1" applyBorder="1" applyAlignment="1">
      <alignment wrapText="1"/>
    </xf>
    <xf numFmtId="0" fontId="6" fillId="0" borderId="6" xfId="2" applyFont="1" applyBorder="1" applyAlignment="1">
      <alignment horizontal="justify"/>
    </xf>
    <xf numFmtId="0" fontId="6" fillId="0" borderId="0" xfId="2" applyFont="1" applyBorder="1" applyAlignment="1">
      <alignment horizontal="justify"/>
    </xf>
    <xf numFmtId="0" fontId="6" fillId="0" borderId="7" xfId="2" applyFont="1" applyBorder="1" applyAlignment="1">
      <alignment horizontal="justify"/>
    </xf>
    <xf numFmtId="0" fontId="6" fillId="0" borderId="0" xfId="2" applyFont="1" applyBorder="1" applyAlignment="1">
      <alignment horizontal="right"/>
    </xf>
    <xf numFmtId="0" fontId="4" fillId="0" borderId="0" xfId="2" applyFont="1" applyFill="1" applyBorder="1" applyAlignment="1">
      <alignment horizontal="centerContinuous"/>
    </xf>
    <xf numFmtId="0" fontId="4" fillId="0" borderId="0" xfId="2" applyFont="1" applyBorder="1" applyAlignment="1">
      <alignment horizontal="centerContinuous"/>
    </xf>
    <xf numFmtId="0" fontId="5" fillId="0" borderId="0" xfId="2" applyFont="1" applyFill="1" applyBorder="1" applyAlignment="1">
      <alignment horizontal="left"/>
    </xf>
    <xf numFmtId="0" fontId="26" fillId="0" borderId="0" xfId="2" applyFont="1"/>
    <xf numFmtId="0" fontId="27" fillId="0" borderId="25" xfId="2" applyFont="1" applyBorder="1"/>
    <xf numFmtId="0" fontId="28" fillId="0" borderId="25" xfId="2" applyFont="1" applyBorder="1"/>
    <xf numFmtId="0" fontId="4" fillId="0" borderId="0" xfId="2" applyBorder="1"/>
    <xf numFmtId="0" fontId="27" fillId="0" borderId="0" xfId="2" applyFont="1" applyBorder="1"/>
    <xf numFmtId="0" fontId="29" fillId="0" borderId="0" xfId="2" applyFont="1" applyBorder="1" applyAlignment="1">
      <alignment horizontal="right"/>
    </xf>
    <xf numFmtId="0" fontId="24" fillId="0" borderId="43" xfId="2" applyFont="1" applyBorder="1" applyAlignment="1"/>
    <xf numFmtId="0" fontId="24" fillId="0" borderId="29" xfId="2" applyFont="1" applyBorder="1" applyAlignment="1"/>
    <xf numFmtId="0" fontId="29" fillId="0" borderId="0" xfId="2" applyFont="1" applyBorder="1" applyAlignment="1"/>
    <xf numFmtId="0" fontId="6" fillId="0" borderId="0" xfId="2" applyFont="1" applyBorder="1" applyAlignment="1"/>
    <xf numFmtId="0" fontId="30" fillId="0" borderId="0" xfId="2" applyFont="1" applyBorder="1"/>
    <xf numFmtId="0" fontId="30" fillId="0" borderId="0" xfId="2" applyFont="1"/>
    <xf numFmtId="0" fontId="30" fillId="0" borderId="5" xfId="2" applyFont="1" applyBorder="1"/>
    <xf numFmtId="3" fontId="16" fillId="0" borderId="59" xfId="2" applyNumberFormat="1" applyFont="1" applyFill="1" applyBorder="1" applyAlignment="1">
      <alignment horizontal="center"/>
    </xf>
    <xf numFmtId="3" fontId="16" fillId="0" borderId="60" xfId="2" applyNumberFormat="1" applyFont="1" applyFill="1" applyBorder="1" applyAlignment="1">
      <alignment horizontal="center"/>
    </xf>
    <xf numFmtId="3" fontId="16" fillId="0" borderId="61" xfId="2" applyNumberFormat="1" applyFont="1" applyFill="1" applyBorder="1" applyAlignment="1">
      <alignment horizontal="center"/>
    </xf>
    <xf numFmtId="0" fontId="6" fillId="0" borderId="38" xfId="2" applyFont="1" applyBorder="1" applyAlignment="1">
      <alignment vertical="center" wrapText="1"/>
    </xf>
    <xf numFmtId="0" fontId="6" fillId="0" borderId="21" xfId="2" applyFont="1" applyBorder="1" applyAlignment="1">
      <alignment vertical="center" wrapText="1"/>
    </xf>
    <xf numFmtId="0" fontId="30" fillId="0" borderId="4" xfId="2" applyFont="1" applyBorder="1"/>
    <xf numFmtId="0" fontId="24" fillId="0" borderId="0" xfId="2" applyFont="1"/>
    <xf numFmtId="0" fontId="24" fillId="0" borderId="5" xfId="2" applyFont="1" applyBorder="1"/>
    <xf numFmtId="0" fontId="29" fillId="0" borderId="38" xfId="2" applyFont="1" applyFill="1" applyBorder="1" applyAlignment="1">
      <alignment horizontal="center" vertical="center"/>
    </xf>
    <xf numFmtId="0" fontId="29" fillId="0" borderId="22" xfId="2" applyFont="1" applyFill="1" applyBorder="1" applyAlignment="1">
      <alignment horizontal="center" vertical="center"/>
    </xf>
    <xf numFmtId="0" fontId="29" fillId="0" borderId="21" xfId="2" applyFont="1" applyFill="1" applyBorder="1" applyAlignment="1">
      <alignment horizontal="center" vertical="center"/>
    </xf>
    <xf numFmtId="0" fontId="24" fillId="0" borderId="4" xfId="2" applyFont="1" applyBorder="1"/>
    <xf numFmtId="0" fontId="27" fillId="0" borderId="0" xfId="2" applyFont="1"/>
    <xf numFmtId="0" fontId="27" fillId="0" borderId="5" xfId="2" applyFont="1" applyBorder="1"/>
    <xf numFmtId="0" fontId="27" fillId="0" borderId="4" xfId="2" applyFont="1" applyBorder="1"/>
    <xf numFmtId="0" fontId="6" fillId="0" borderId="62" xfId="2" applyFont="1" applyBorder="1" applyAlignment="1">
      <alignment horizontal="center" vertical="center" wrapText="1"/>
    </xf>
    <xf numFmtId="0" fontId="27" fillId="0" borderId="0" xfId="2" applyFont="1" applyAlignment="1">
      <alignment wrapText="1"/>
    </xf>
    <xf numFmtId="0" fontId="27" fillId="0" borderId="5" xfId="2" applyFont="1" applyBorder="1" applyAlignment="1">
      <alignment wrapText="1"/>
    </xf>
    <xf numFmtId="0" fontId="27" fillId="0" borderId="0" xfId="2" applyFont="1" applyBorder="1" applyAlignment="1">
      <alignment wrapText="1"/>
    </xf>
    <xf numFmtId="0" fontId="6" fillId="0" borderId="38" xfId="2" applyFont="1" applyBorder="1" applyAlignment="1">
      <alignment horizontal="center" vertical="center" wrapText="1"/>
    </xf>
    <xf numFmtId="0" fontId="27" fillId="0" borderId="4" xfId="2" applyFont="1" applyBorder="1" applyAlignment="1">
      <alignment wrapText="1"/>
    </xf>
    <xf numFmtId="0" fontId="29" fillId="0" borderId="0" xfId="2" applyFont="1"/>
    <xf numFmtId="0" fontId="29" fillId="0" borderId="5" xfId="2" applyFont="1" applyBorder="1"/>
    <xf numFmtId="0" fontId="29" fillId="0" borderId="0" xfId="2" applyFont="1" applyBorder="1"/>
    <xf numFmtId="0" fontId="29" fillId="0" borderId="38" xfId="2" applyFont="1" applyBorder="1" applyAlignment="1">
      <alignment horizontal="center" vertical="center" wrapText="1"/>
    </xf>
    <xf numFmtId="0" fontId="29" fillId="0" borderId="37" xfId="2" applyFont="1" applyBorder="1" applyAlignment="1">
      <alignment horizontal="center" vertical="center" wrapText="1"/>
    </xf>
    <xf numFmtId="0" fontId="29" fillId="0" borderId="4" xfId="2" applyFont="1" applyBorder="1"/>
    <xf numFmtId="0" fontId="4" fillId="0" borderId="3" xfId="2" applyBorder="1"/>
    <xf numFmtId="0" fontId="4" fillId="0" borderId="2" xfId="2" applyBorder="1"/>
    <xf numFmtId="0" fontId="32" fillId="0" borderId="6" xfId="2" applyFont="1" applyBorder="1"/>
    <xf numFmtId="0" fontId="24" fillId="0" borderId="0" xfId="2" applyFont="1" applyBorder="1" applyAlignment="1">
      <alignment horizontal="right"/>
    </xf>
    <xf numFmtId="0" fontId="30" fillId="0" borderId="0" xfId="2" applyFont="1" applyBorder="1" applyAlignment="1">
      <alignment horizontal="center"/>
    </xf>
    <xf numFmtId="0" fontId="24" fillId="0" borderId="0" xfId="2" applyFont="1" applyBorder="1" applyAlignment="1">
      <alignment horizontal="left"/>
    </xf>
    <xf numFmtId="0" fontId="24" fillId="0" borderId="0" xfId="2" applyFont="1" applyFill="1" applyBorder="1" applyAlignment="1">
      <alignment horizontal="left"/>
    </xf>
    <xf numFmtId="0" fontId="33" fillId="0" borderId="0" xfId="2" applyFont="1" applyFill="1" applyBorder="1" applyAlignment="1">
      <alignment horizontal="left"/>
    </xf>
    <xf numFmtId="3" fontId="4" fillId="0" borderId="15" xfId="2" applyNumberFormat="1" applyFont="1" applyFill="1" applyBorder="1" applyAlignment="1">
      <alignment horizontal="right" vertical="center"/>
    </xf>
    <xf numFmtId="0" fontId="4" fillId="0" borderId="15" xfId="0" applyFont="1" applyFill="1" applyBorder="1" applyAlignment="1">
      <alignment vertical="center"/>
    </xf>
    <xf numFmtId="167" fontId="6" fillId="0" borderId="7" xfId="2" applyNumberFormat="1" applyFont="1" applyBorder="1" applyAlignment="1">
      <alignment horizontal="left"/>
    </xf>
    <xf numFmtId="0" fontId="6" fillId="0" borderId="7" xfId="2" applyFont="1" applyFill="1" applyBorder="1" applyAlignment="1">
      <alignment horizontal="center" vertical="center"/>
    </xf>
    <xf numFmtId="0" fontId="4" fillId="0" borderId="15" xfId="0" applyFont="1" applyFill="1" applyBorder="1" applyAlignment="1">
      <alignment horizontal="center" vertical="center"/>
    </xf>
    <xf numFmtId="0" fontId="4" fillId="0" borderId="47" xfId="2" applyFont="1" applyBorder="1" applyAlignment="1">
      <alignment horizontal="center"/>
    </xf>
    <xf numFmtId="0" fontId="14" fillId="0" borderId="0" xfId="2" applyFont="1" applyBorder="1" applyAlignment="1">
      <alignment horizontal="left"/>
    </xf>
    <xf numFmtId="3" fontId="4" fillId="0" borderId="15" xfId="2" applyNumberFormat="1" applyFont="1" applyBorder="1" applyAlignment="1">
      <alignment horizontal="right" wrapText="1"/>
    </xf>
    <xf numFmtId="3" fontId="4" fillId="0" borderId="20" xfId="2" applyNumberFormat="1" applyFont="1" applyBorder="1" applyAlignment="1">
      <alignment horizontal="right" wrapText="1"/>
    </xf>
    <xf numFmtId="3" fontId="4" fillId="0" borderId="22" xfId="2" applyNumberFormat="1" applyFont="1" applyBorder="1" applyAlignment="1">
      <alignment horizontal="center"/>
    </xf>
    <xf numFmtId="3" fontId="4" fillId="0" borderId="22" xfId="2" applyNumberFormat="1" applyFont="1" applyBorder="1" applyAlignment="1">
      <alignment horizontal="right" wrapText="1"/>
    </xf>
    <xf numFmtId="4" fontId="6" fillId="0" borderId="5" xfId="2" applyNumberFormat="1" applyFont="1" applyFill="1" applyBorder="1" applyAlignment="1">
      <alignment vertical="center"/>
    </xf>
    <xf numFmtId="0" fontId="6" fillId="0" borderId="0" xfId="2" applyFont="1" applyBorder="1" applyAlignment="1">
      <alignment horizontal="center" wrapText="1"/>
    </xf>
    <xf numFmtId="0" fontId="6" fillId="2" borderId="10"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5" xfId="2" applyFont="1" applyFill="1" applyBorder="1" applyAlignment="1">
      <alignment horizontal="center" wrapText="1"/>
    </xf>
    <xf numFmtId="0" fontId="4" fillId="0" borderId="4" xfId="2" applyFont="1" applyFill="1" applyBorder="1" applyAlignment="1">
      <alignment horizontal="left" vertical="center"/>
    </xf>
    <xf numFmtId="0" fontId="4" fillId="0" borderId="0" xfId="2" applyFont="1" applyFill="1" applyBorder="1" applyAlignment="1">
      <alignment horizontal="left" vertical="center"/>
    </xf>
    <xf numFmtId="0" fontId="4" fillId="0" borderId="5" xfId="2" applyFont="1" applyFill="1" applyBorder="1" applyAlignment="1">
      <alignment horizontal="left" vertical="center"/>
    </xf>
    <xf numFmtId="0" fontId="6" fillId="2" borderId="33" xfId="2" applyFont="1" applyFill="1" applyBorder="1" applyAlignment="1">
      <alignment horizontal="center" vertical="center" wrapText="1"/>
    </xf>
    <xf numFmtId="0" fontId="6" fillId="2" borderId="15" xfId="2" applyFont="1" applyFill="1" applyBorder="1" applyAlignment="1">
      <alignment horizontal="left"/>
    </xf>
    <xf numFmtId="0" fontId="4" fillId="0" borderId="66" xfId="2" applyBorder="1"/>
    <xf numFmtId="0" fontId="5" fillId="0" borderId="67" xfId="2" applyFont="1" applyBorder="1" applyAlignment="1">
      <alignment horizontal="left"/>
    </xf>
    <xf numFmtId="0" fontId="4" fillId="0" borderId="67" xfId="2" applyBorder="1"/>
    <xf numFmtId="0" fontId="0" fillId="0" borderId="68" xfId="0" applyBorder="1"/>
    <xf numFmtId="0" fontId="4" fillId="0" borderId="69" xfId="2" applyBorder="1"/>
    <xf numFmtId="0" fontId="0" fillId="0" borderId="70" xfId="0" applyBorder="1"/>
    <xf numFmtId="0" fontId="6" fillId="0" borderId="69" xfId="2" applyFont="1" applyBorder="1"/>
    <xf numFmtId="0" fontId="6" fillId="0" borderId="0" xfId="0" applyFont="1" applyAlignment="1">
      <alignment vertical="center"/>
    </xf>
    <xf numFmtId="4" fontId="6" fillId="0" borderId="0" xfId="2" applyNumberFormat="1" applyFont="1" applyAlignment="1">
      <alignment horizontal="left"/>
    </xf>
    <xf numFmtId="4" fontId="0" fillId="0" borderId="0" xfId="0" applyNumberFormat="1"/>
    <xf numFmtId="0" fontId="6" fillId="2" borderId="15" xfId="2" applyFont="1" applyFill="1" applyBorder="1" applyAlignment="1">
      <alignment horizontal="center"/>
    </xf>
    <xf numFmtId="0" fontId="4" fillId="0" borderId="19" xfId="2" applyFont="1" applyFill="1" applyBorder="1" applyAlignment="1">
      <alignment horizontal="center"/>
    </xf>
    <xf numFmtId="0" fontId="4" fillId="0" borderId="20" xfId="2" applyFont="1" applyFill="1" applyBorder="1" applyAlignment="1">
      <alignment horizontal="center" vertical="center" wrapText="1"/>
    </xf>
    <xf numFmtId="0" fontId="4" fillId="0" borderId="20" xfId="2" applyFont="1" applyFill="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4" fillId="0" borderId="22" xfId="2" applyBorder="1" applyAlignment="1">
      <alignment horizontal="left" vertical="center"/>
    </xf>
    <xf numFmtId="0" fontId="4" fillId="0" borderId="22" xfId="2" applyBorder="1" applyAlignment="1">
      <alignment vertical="center"/>
    </xf>
    <xf numFmtId="0" fontId="16" fillId="4" borderId="19" xfId="2" applyFont="1" applyFill="1" applyBorder="1" applyAlignment="1">
      <alignment horizontal="left" vertical="center"/>
    </xf>
    <xf numFmtId="0" fontId="10" fillId="4" borderId="20" xfId="2" applyFont="1" applyFill="1" applyBorder="1" applyAlignment="1">
      <alignment horizontal="center" vertical="center" wrapText="1"/>
    </xf>
    <xf numFmtId="0" fontId="16" fillId="4" borderId="20" xfId="2" applyFont="1" applyFill="1" applyBorder="1" applyAlignment="1">
      <alignment horizontal="center" vertical="center" wrapText="1"/>
    </xf>
    <xf numFmtId="0" fontId="4" fillId="0" borderId="69" xfId="2" applyBorder="1" applyAlignment="1">
      <alignment vertical="center"/>
    </xf>
    <xf numFmtId="0" fontId="16" fillId="4" borderId="19" xfId="2" applyFont="1" applyFill="1" applyBorder="1" applyAlignment="1">
      <alignment horizontal="left" vertical="center" wrapText="1"/>
    </xf>
    <xf numFmtId="0" fontId="0" fillId="0" borderId="70" xfId="0" applyBorder="1" applyAlignment="1">
      <alignment vertical="center"/>
    </xf>
    <xf numFmtId="0" fontId="0" fillId="0" borderId="0" xfId="0" applyAlignment="1">
      <alignment vertical="center"/>
    </xf>
    <xf numFmtId="0" fontId="16" fillId="4" borderId="13" xfId="2" applyFont="1" applyFill="1" applyBorder="1" applyAlignment="1">
      <alignment horizontal="left" vertical="center"/>
    </xf>
    <xf numFmtId="4" fontId="4" fillId="4" borderId="14" xfId="2" applyNumberFormat="1" applyFont="1" applyFill="1" applyBorder="1" applyAlignment="1">
      <alignment horizontal="right" vertical="center" wrapText="1"/>
    </xf>
    <xf numFmtId="4" fontId="4" fillId="4" borderId="18" xfId="2" applyNumberFormat="1" applyFont="1" applyFill="1" applyBorder="1" applyAlignment="1">
      <alignment horizontal="right" vertical="center" wrapText="1"/>
    </xf>
    <xf numFmtId="0" fontId="6" fillId="4" borderId="22" xfId="2" applyFont="1" applyFill="1" applyBorder="1" applyAlignment="1">
      <alignment horizontal="center" wrapText="1"/>
    </xf>
    <xf numFmtId="0" fontId="4" fillId="0" borderId="22" xfId="2" applyBorder="1" applyAlignment="1">
      <alignment horizontal="center"/>
    </xf>
    <xf numFmtId="0" fontId="34" fillId="0" borderId="0" xfId="2" applyFont="1" applyAlignment="1">
      <alignment horizontal="left"/>
    </xf>
    <xf numFmtId="0" fontId="6" fillId="0" borderId="0" xfId="2" applyFont="1" applyAlignment="1">
      <alignment horizontal="center" vertical="center"/>
    </xf>
    <xf numFmtId="0" fontId="6" fillId="0" borderId="0" xfId="2" applyFont="1" applyAlignment="1">
      <alignment horizontal="right" vertical="center"/>
    </xf>
    <xf numFmtId="0" fontId="6" fillId="0" borderId="3" xfId="2" applyFont="1" applyBorder="1" applyAlignment="1">
      <alignment horizontal="right" vertical="center"/>
    </xf>
    <xf numFmtId="0" fontId="4" fillId="0" borderId="39" xfId="2" applyBorder="1"/>
    <xf numFmtId="3" fontId="4" fillId="0" borderId="22" xfId="2" applyNumberFormat="1" applyBorder="1" applyAlignment="1">
      <alignment horizontal="center"/>
    </xf>
    <xf numFmtId="0" fontId="6" fillId="0" borderId="0" xfId="2" applyFont="1" applyAlignment="1">
      <alignment horizontal="left"/>
    </xf>
    <xf numFmtId="3" fontId="4" fillId="0" borderId="39" xfId="2" applyNumberFormat="1" applyBorder="1" applyAlignment="1">
      <alignment horizontal="right"/>
    </xf>
    <xf numFmtId="0" fontId="4" fillId="0" borderId="15" xfId="2" applyBorder="1" applyAlignment="1">
      <alignment horizontal="center"/>
    </xf>
    <xf numFmtId="4" fontId="4" fillId="0" borderId="15" xfId="2" applyNumberFormat="1" applyBorder="1" applyAlignment="1">
      <alignment horizontal="right"/>
    </xf>
    <xf numFmtId="0" fontId="4" fillId="0" borderId="21" xfId="2" applyBorder="1" applyAlignment="1">
      <alignment horizontal="left"/>
    </xf>
    <xf numFmtId="0" fontId="4" fillId="0" borderId="22" xfId="2" applyBorder="1" applyAlignment="1">
      <alignment horizontal="left"/>
    </xf>
    <xf numFmtId="3" fontId="4" fillId="0" borderId="22" xfId="2" applyNumberFormat="1" applyBorder="1" applyAlignment="1">
      <alignment horizontal="right"/>
    </xf>
    <xf numFmtId="4" fontId="4" fillId="0" borderId="22" xfId="2" applyNumberFormat="1" applyBorder="1" applyAlignment="1">
      <alignment horizontal="right"/>
    </xf>
    <xf numFmtId="0" fontId="4" fillId="0" borderId="38" xfId="2" applyBorder="1"/>
    <xf numFmtId="0" fontId="4" fillId="0" borderId="1" xfId="2" applyBorder="1" applyAlignment="1">
      <alignment vertical="center"/>
    </xf>
    <xf numFmtId="0" fontId="6" fillId="0" borderId="2" xfId="2" applyFont="1" applyBorder="1" applyAlignment="1">
      <alignment vertical="center"/>
    </xf>
    <xf numFmtId="0" fontId="4" fillId="0" borderId="2" xfId="2" applyBorder="1" applyAlignment="1">
      <alignment vertical="center"/>
    </xf>
    <xf numFmtId="0" fontId="4" fillId="0" borderId="27" xfId="2" applyBorder="1" applyAlignment="1">
      <alignment vertical="center"/>
    </xf>
    <xf numFmtId="0" fontId="4" fillId="0" borderId="14" xfId="2" applyBorder="1" applyAlignment="1">
      <alignment vertical="center"/>
    </xf>
    <xf numFmtId="0" fontId="4" fillId="0" borderId="7" xfId="2" applyBorder="1" applyAlignment="1">
      <alignment vertical="center"/>
    </xf>
    <xf numFmtId="0" fontId="4" fillId="0" borderId="14" xfId="2" applyBorder="1" applyAlignment="1">
      <alignment horizontal="left" vertical="center"/>
    </xf>
    <xf numFmtId="0" fontId="4" fillId="0" borderId="7" xfId="2" applyBorder="1" applyAlignment="1">
      <alignment horizontal="left" vertical="center"/>
    </xf>
    <xf numFmtId="4" fontId="4" fillId="3" borderId="15" xfId="2" applyNumberFormat="1" applyFill="1" applyBorder="1" applyAlignment="1">
      <alignment horizontal="right" vertical="center"/>
    </xf>
    <xf numFmtId="0" fontId="6" fillId="0" borderId="14" xfId="2" applyFont="1" applyBorder="1" applyAlignment="1">
      <alignment vertical="center"/>
    </xf>
    <xf numFmtId="4" fontId="6" fillId="0" borderId="15" xfId="2" applyNumberFormat="1" applyFont="1" applyBorder="1" applyAlignment="1">
      <alignment vertical="center"/>
    </xf>
    <xf numFmtId="4" fontId="6" fillId="0" borderId="34" xfId="2" applyNumberFormat="1" applyFont="1" applyBorder="1" applyAlignment="1">
      <alignment vertical="center"/>
    </xf>
    <xf numFmtId="0" fontId="6" fillId="0" borderId="25" xfId="2" applyFont="1" applyBorder="1" applyAlignment="1">
      <alignment horizontal="left" vertical="center"/>
    </xf>
    <xf numFmtId="0" fontId="4" fillId="4" borderId="26" xfId="2" applyFill="1" applyBorder="1" applyAlignment="1">
      <alignment vertical="center"/>
    </xf>
    <xf numFmtId="0" fontId="6" fillId="0" borderId="69" xfId="2" applyFont="1" applyBorder="1" applyAlignment="1">
      <alignment vertical="center"/>
    </xf>
    <xf numFmtId="0" fontId="6" fillId="0" borderId="15" xfId="2" applyFont="1" applyBorder="1" applyAlignment="1">
      <alignment horizontal="center" vertical="center"/>
    </xf>
    <xf numFmtId="4" fontId="6" fillId="0" borderId="15" xfId="2" applyNumberFormat="1" applyFont="1" applyFill="1" applyBorder="1" applyAlignment="1">
      <alignment horizontal="right" vertical="center"/>
    </xf>
    <xf numFmtId="0" fontId="4" fillId="0" borderId="15" xfId="2" applyBorder="1" applyAlignment="1">
      <alignment horizontal="center" vertical="center"/>
    </xf>
    <xf numFmtId="0" fontId="6" fillId="4" borderId="15" xfId="2" applyFont="1" applyFill="1" applyBorder="1" applyAlignment="1">
      <alignment horizontal="center" vertical="center"/>
    </xf>
    <xf numFmtId="4" fontId="6" fillId="3" borderId="15" xfId="2" applyNumberFormat="1" applyFont="1" applyFill="1" applyBorder="1" applyAlignment="1">
      <alignment horizontal="right" vertical="center"/>
    </xf>
    <xf numFmtId="1" fontId="6" fillId="0" borderId="15" xfId="2" applyNumberFormat="1" applyFont="1" applyBorder="1" applyAlignment="1">
      <alignment horizontal="center" vertical="center"/>
    </xf>
    <xf numFmtId="0" fontId="4" fillId="0" borderId="71" xfId="2" applyBorder="1"/>
    <xf numFmtId="0" fontId="4" fillId="0" borderId="72" xfId="2" applyBorder="1"/>
    <xf numFmtId="0" fontId="4" fillId="0" borderId="73" xfId="2" applyBorder="1"/>
    <xf numFmtId="0" fontId="0" fillId="0" borderId="74" xfId="0" applyBorder="1"/>
    <xf numFmtId="0" fontId="6" fillId="2" borderId="14" xfId="2" applyFont="1" applyFill="1" applyBorder="1" applyAlignment="1">
      <alignment horizontal="center" vertical="center" wrapText="1"/>
    </xf>
    <xf numFmtId="164" fontId="6" fillId="0" borderId="7" xfId="1" applyNumberFormat="1" applyFont="1" applyBorder="1"/>
    <xf numFmtId="0" fontId="10" fillId="0" borderId="20" xfId="2" applyFont="1" applyBorder="1"/>
    <xf numFmtId="3" fontId="4" fillId="0" borderId="15" xfId="2" applyNumberFormat="1" applyFont="1" applyBorder="1" applyAlignment="1">
      <alignment horizontal="left"/>
    </xf>
    <xf numFmtId="0" fontId="4" fillId="0" borderId="14" xfId="2" applyFont="1" applyBorder="1" applyAlignment="1"/>
    <xf numFmtId="0" fontId="4" fillId="0" borderId="29" xfId="2" applyFont="1" applyBorder="1" applyAlignment="1"/>
    <xf numFmtId="0" fontId="4" fillId="0" borderId="35" xfId="2" applyFont="1" applyBorder="1" applyAlignment="1">
      <alignment horizontal="left"/>
    </xf>
    <xf numFmtId="0" fontId="4" fillId="0" borderId="51" xfId="2" applyFont="1" applyBorder="1" applyAlignment="1">
      <alignment horizontal="left"/>
    </xf>
    <xf numFmtId="0" fontId="4" fillId="0" borderId="13" xfId="2" applyFont="1" applyFill="1" applyBorder="1" applyAlignment="1">
      <alignment horizontal="left" vertical="center" wrapText="1"/>
    </xf>
    <xf numFmtId="0" fontId="4" fillId="0" borderId="15" xfId="2" applyFont="1" applyFill="1" applyBorder="1" applyAlignment="1">
      <alignment horizontal="left" vertical="center" wrapText="1"/>
    </xf>
    <xf numFmtId="4" fontId="4" fillId="0" borderId="14" xfId="2" applyNumberFormat="1" applyFont="1" applyBorder="1" applyAlignment="1">
      <alignment horizontal="right" vertical="center"/>
    </xf>
    <xf numFmtId="0" fontId="4" fillId="0" borderId="34" xfId="2" applyFont="1" applyFill="1" applyBorder="1" applyAlignment="1">
      <alignment vertical="center"/>
    </xf>
    <xf numFmtId="43" fontId="4" fillId="0" borderId="23" xfId="2" applyNumberFormat="1" applyFont="1" applyBorder="1" applyAlignment="1"/>
    <xf numFmtId="0" fontId="6" fillId="2" borderId="15" xfId="2" applyFont="1" applyFill="1" applyBorder="1" applyAlignment="1">
      <alignment horizontal="center" wrapText="1"/>
    </xf>
    <xf numFmtId="0" fontId="6" fillId="2" borderId="10"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4" fillId="0" borderId="5" xfId="2" applyBorder="1" applyAlignment="1">
      <alignment horizontal="left" vertical="center" wrapText="1"/>
    </xf>
    <xf numFmtId="4" fontId="4" fillId="0" borderId="14" xfId="2" applyNumberFormat="1" applyBorder="1" applyAlignment="1">
      <alignment horizontal="right" vertical="center"/>
    </xf>
    <xf numFmtId="0" fontId="6" fillId="0" borderId="0" xfId="2" applyFont="1" applyAlignment="1">
      <alignment horizontal="center" wrapText="1"/>
    </xf>
    <xf numFmtId="0" fontId="6" fillId="2" borderId="15" xfId="2" applyFont="1" applyFill="1" applyBorder="1" applyAlignment="1">
      <alignment horizontal="center"/>
    </xf>
    <xf numFmtId="0" fontId="6" fillId="2" borderId="33" xfId="2" applyFont="1" applyFill="1" applyBorder="1" applyAlignment="1">
      <alignment horizontal="center" vertical="center" wrapText="1"/>
    </xf>
    <xf numFmtId="0" fontId="6" fillId="2" borderId="15" xfId="2" applyFont="1" applyFill="1" applyBorder="1" applyAlignment="1">
      <alignment horizontal="left"/>
    </xf>
    <xf numFmtId="0" fontId="4" fillId="0" borderId="2" xfId="2" applyBorder="1"/>
    <xf numFmtId="0" fontId="4" fillId="0" borderId="3" xfId="2" applyBorder="1"/>
    <xf numFmtId="4" fontId="6" fillId="0" borderId="7" xfId="2" applyNumberFormat="1" applyFont="1" applyBorder="1"/>
    <xf numFmtId="0" fontId="4" fillId="4" borderId="15" xfId="2" applyFont="1" applyFill="1" applyBorder="1" applyAlignment="1">
      <alignment horizontal="center" vertical="center" wrapText="1"/>
    </xf>
    <xf numFmtId="0" fontId="4" fillId="0" borderId="13" xfId="2" applyBorder="1" applyAlignment="1">
      <alignment horizontal="left" vertical="center" wrapText="1"/>
    </xf>
    <xf numFmtId="0" fontId="4" fillId="0" borderId="15" xfId="2" applyBorder="1" applyAlignment="1">
      <alignment horizontal="left" vertical="center"/>
    </xf>
    <xf numFmtId="3" fontId="4" fillId="0" borderId="15" xfId="2" applyNumberFormat="1" applyBorder="1" applyAlignment="1">
      <alignment horizontal="center" vertical="center"/>
    </xf>
    <xf numFmtId="4" fontId="6" fillId="0" borderId="15" xfId="2" applyNumberFormat="1" applyFont="1" applyBorder="1" applyAlignment="1">
      <alignment horizontal="right"/>
    </xf>
    <xf numFmtId="4" fontId="4" fillId="0" borderId="35" xfId="2" applyNumberFormat="1" applyBorder="1" applyAlignment="1">
      <alignment horizontal="right"/>
    </xf>
    <xf numFmtId="0" fontId="4" fillId="0" borderId="36" xfId="2" applyBorder="1"/>
    <xf numFmtId="0" fontId="4" fillId="0" borderId="1" xfId="2" applyBorder="1" applyAlignment="1">
      <alignment horizontal="left"/>
    </xf>
    <xf numFmtId="0" fontId="4" fillId="0" borderId="2" xfId="2" applyBorder="1" applyAlignment="1">
      <alignment horizontal="left"/>
    </xf>
    <xf numFmtId="3" fontId="4" fillId="0" borderId="2" xfId="2" applyNumberFormat="1" applyBorder="1" applyAlignment="1">
      <alignment horizontal="center"/>
    </xf>
    <xf numFmtId="3" fontId="4" fillId="0" borderId="2" xfId="2" applyNumberFormat="1" applyBorder="1"/>
    <xf numFmtId="4" fontId="4" fillId="0" borderId="2" xfId="2" applyNumberFormat="1" applyBorder="1" applyAlignment="1">
      <alignment horizontal="right"/>
    </xf>
    <xf numFmtId="0" fontId="4" fillId="0" borderId="4" xfId="2" applyBorder="1" applyAlignment="1">
      <alignment horizontal="left" vertical="center"/>
    </xf>
    <xf numFmtId="0" fontId="4" fillId="0" borderId="5" xfId="2" applyBorder="1" applyAlignment="1">
      <alignment horizontal="left" vertical="center"/>
    </xf>
    <xf numFmtId="0" fontId="4" fillId="0" borderId="24" xfId="2" applyBorder="1" applyAlignment="1">
      <alignment horizontal="left"/>
    </xf>
    <xf numFmtId="0" fontId="4" fillId="0" borderId="5" xfId="2" applyBorder="1" applyAlignment="1">
      <alignment vertical="center" wrapText="1"/>
    </xf>
    <xf numFmtId="0" fontId="4" fillId="0" borderId="25" xfId="2" applyBorder="1" applyAlignment="1">
      <alignment horizontal="left" vertical="center" wrapText="1"/>
    </xf>
    <xf numFmtId="0" fontId="6" fillId="0" borderId="0" xfId="2" applyFont="1" applyAlignment="1">
      <alignment horizontal="left" vertical="center"/>
    </xf>
    <xf numFmtId="4" fontId="6" fillId="0" borderId="0" xfId="2" applyNumberFormat="1" applyFont="1" applyAlignment="1">
      <alignment vertical="center"/>
    </xf>
    <xf numFmtId="0" fontId="4" fillId="2" borderId="29" xfId="2" applyFill="1" applyBorder="1" applyAlignment="1">
      <alignment horizontal="left" vertical="center"/>
    </xf>
    <xf numFmtId="0" fontId="4" fillId="2" borderId="30" xfId="2" applyFill="1" applyBorder="1" applyAlignment="1">
      <alignment horizontal="left" vertical="center"/>
    </xf>
    <xf numFmtId="4" fontId="6" fillId="0" borderId="15" xfId="2" applyNumberFormat="1" applyFont="1" applyBorder="1" applyAlignment="1">
      <alignment horizontal="right" vertical="center"/>
    </xf>
    <xf numFmtId="4" fontId="6" fillId="0" borderId="22" xfId="2" applyNumberFormat="1" applyFont="1" applyBorder="1" applyAlignment="1">
      <alignment horizontal="right" vertical="center"/>
    </xf>
    <xf numFmtId="4" fontId="4" fillId="0" borderId="36" xfId="2" applyNumberFormat="1" applyBorder="1" applyAlignment="1">
      <alignment horizontal="right" vertical="center"/>
    </xf>
    <xf numFmtId="4" fontId="4" fillId="0" borderId="17" xfId="2" applyNumberFormat="1" applyBorder="1" applyAlignment="1">
      <alignment horizontal="right" vertical="center"/>
    </xf>
    <xf numFmtId="0" fontId="4" fillId="0" borderId="2" xfId="2" applyBorder="1"/>
    <xf numFmtId="0" fontId="4" fillId="0" borderId="3" xfId="2" applyBorder="1"/>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24" fillId="0" borderId="15" xfId="2" applyFont="1" applyBorder="1" applyAlignment="1">
      <alignment horizontal="center"/>
    </xf>
    <xf numFmtId="0" fontId="24" fillId="0" borderId="34" xfId="2" applyFont="1" applyBorder="1" applyAlignment="1">
      <alignment horizontal="center"/>
    </xf>
    <xf numFmtId="0" fontId="35" fillId="0" borderId="6" xfId="5" applyBorder="1" applyAlignment="1">
      <alignment horizontal="justify"/>
    </xf>
    <xf numFmtId="0" fontId="29" fillId="0" borderId="64" xfId="2" applyFont="1" applyFill="1" applyBorder="1" applyAlignment="1">
      <alignment horizontal="center" vertical="center"/>
    </xf>
    <xf numFmtId="0" fontId="29" fillId="0" borderId="63" xfId="2" applyFont="1" applyFill="1" applyBorder="1" applyAlignment="1">
      <alignment horizontal="center" vertical="center"/>
    </xf>
    <xf numFmtId="0" fontId="29" fillId="0" borderId="62" xfId="2" applyFont="1" applyFill="1" applyBorder="1" applyAlignment="1">
      <alignment horizontal="center" vertical="center"/>
    </xf>
    <xf numFmtId="0" fontId="29" fillId="0" borderId="75" xfId="2" applyFont="1" applyBorder="1" applyAlignment="1">
      <alignment horizontal="center" vertical="center" wrapText="1"/>
    </xf>
    <xf numFmtId="0" fontId="29" fillId="0" borderId="62" xfId="2" applyFont="1" applyBorder="1" applyAlignment="1">
      <alignment horizontal="center" vertical="center" wrapText="1"/>
    </xf>
    <xf numFmtId="0" fontId="6" fillId="0" borderId="64" xfId="2" applyFont="1" applyBorder="1" applyAlignment="1">
      <alignment horizontal="center" vertical="center" wrapText="1"/>
    </xf>
    <xf numFmtId="0" fontId="6" fillId="0" borderId="63" xfId="2" applyFont="1" applyBorder="1" applyAlignment="1">
      <alignment horizontal="center" vertical="center" wrapText="1"/>
    </xf>
    <xf numFmtId="3" fontId="27" fillId="0" borderId="59" xfId="2" applyNumberFormat="1" applyFont="1" applyFill="1" applyBorder="1" applyAlignment="1">
      <alignment horizontal="center"/>
    </xf>
    <xf numFmtId="3" fontId="27" fillId="0" borderId="60" xfId="2" applyNumberFormat="1" applyFont="1" applyFill="1" applyBorder="1" applyAlignment="1">
      <alignment horizontal="center"/>
    </xf>
    <xf numFmtId="3" fontId="29" fillId="0" borderId="60" xfId="2" applyNumberFormat="1" applyFont="1" applyFill="1" applyBorder="1" applyAlignment="1">
      <alignment horizontal="center"/>
    </xf>
    <xf numFmtId="3" fontId="29" fillId="0" borderId="61" xfId="2" applyNumberFormat="1" applyFont="1" applyFill="1" applyBorder="1" applyAlignment="1">
      <alignment horizontal="center"/>
    </xf>
    <xf numFmtId="3" fontId="27" fillId="0" borderId="61" xfId="2" applyNumberFormat="1" applyFont="1" applyFill="1" applyBorder="1" applyAlignment="1">
      <alignment horizontal="center"/>
    </xf>
    <xf numFmtId="3" fontId="27" fillId="0" borderId="55" xfId="2" applyNumberFormat="1" applyFont="1" applyFill="1" applyBorder="1" applyAlignment="1">
      <alignment horizontal="center"/>
    </xf>
    <xf numFmtId="3" fontId="2" fillId="0" borderId="15" xfId="0" applyNumberFormat="1" applyFont="1" applyBorder="1"/>
    <xf numFmtId="0" fontId="36" fillId="0" borderId="15" xfId="3" applyFont="1" applyFill="1" applyBorder="1" applyAlignment="1">
      <alignment vertical="center" wrapText="1"/>
    </xf>
    <xf numFmtId="0" fontId="29" fillId="0" borderId="76" xfId="2" applyFont="1" applyFill="1" applyBorder="1" applyAlignment="1">
      <alignment horizontal="center" vertical="center"/>
    </xf>
    <xf numFmtId="3" fontId="0" fillId="0" borderId="15" xfId="0" applyNumberFormat="1" applyBorder="1"/>
    <xf numFmtId="3" fontId="0" fillId="0" borderId="15" xfId="0" applyNumberFormat="1" applyFill="1" applyBorder="1"/>
    <xf numFmtId="3" fontId="6" fillId="0" borderId="15" xfId="2" applyNumberFormat="1" applyFont="1" applyBorder="1" applyAlignment="1">
      <alignment horizontal="right" vertical="center"/>
    </xf>
    <xf numFmtId="0" fontId="6" fillId="0" borderId="0" xfId="2" applyFont="1" applyBorder="1" applyAlignment="1">
      <alignment horizontal="center" wrapText="1"/>
    </xf>
    <xf numFmtId="0" fontId="6" fillId="2" borderId="10" xfId="2" applyFont="1" applyFill="1" applyBorder="1" applyAlignment="1">
      <alignment horizontal="center" vertical="center" wrapText="1"/>
    </xf>
    <xf numFmtId="0" fontId="6" fillId="2" borderId="15" xfId="2" applyFont="1" applyFill="1" applyBorder="1" applyAlignment="1">
      <alignment horizontal="center" wrapText="1"/>
    </xf>
    <xf numFmtId="0" fontId="4" fillId="0" borderId="4" xfId="2" applyFont="1" applyFill="1" applyBorder="1" applyAlignment="1">
      <alignment horizontal="left" vertical="center"/>
    </xf>
    <xf numFmtId="0" fontId="4" fillId="0" borderId="0" xfId="2" applyFont="1" applyFill="1" applyBorder="1" applyAlignment="1">
      <alignment horizontal="left" vertical="center"/>
    </xf>
    <xf numFmtId="0" fontId="4" fillId="0" borderId="5" xfId="2" applyFont="1" applyFill="1" applyBorder="1" applyAlignment="1">
      <alignment horizontal="left" vertical="center"/>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xf>
    <xf numFmtId="0" fontId="6" fillId="2" borderId="33" xfId="2" applyFont="1" applyFill="1" applyBorder="1" applyAlignment="1">
      <alignment horizontal="center" vertical="center" wrapText="1"/>
    </xf>
    <xf numFmtId="0" fontId="6" fillId="2" borderId="15" xfId="2" applyFont="1" applyFill="1" applyBorder="1" applyAlignment="1">
      <alignment horizontal="left"/>
    </xf>
    <xf numFmtId="3" fontId="4" fillId="0" borderId="15" xfId="2" applyNumberFormat="1" applyFont="1" applyFill="1" applyBorder="1" applyAlignment="1">
      <alignment horizontal="center" vertical="center" wrapText="1"/>
    </xf>
    <xf numFmtId="0" fontId="6" fillId="4" borderId="43" xfId="2" applyFont="1" applyFill="1" applyBorder="1" applyAlignment="1">
      <alignment horizontal="center"/>
    </xf>
    <xf numFmtId="0" fontId="4" fillId="4" borderId="7" xfId="2" applyFill="1" applyBorder="1" applyAlignment="1">
      <alignment horizontal="center"/>
    </xf>
    <xf numFmtId="0" fontId="4" fillId="4" borderId="29" xfId="2" applyFill="1" applyBorder="1" applyAlignment="1">
      <alignment horizontal="center"/>
    </xf>
    <xf numFmtId="4" fontId="4" fillId="0" borderId="15" xfId="2" applyNumberFormat="1" applyFont="1" applyBorder="1" applyAlignment="1"/>
    <xf numFmtId="4" fontId="4" fillId="0" borderId="18" xfId="2" applyNumberFormat="1" applyFont="1" applyBorder="1" applyAlignment="1">
      <alignment horizontal="right"/>
    </xf>
    <xf numFmtId="4" fontId="4" fillId="0" borderId="15" xfId="2" applyNumberFormat="1" applyFont="1" applyFill="1" applyBorder="1" applyAlignment="1">
      <alignment horizontal="center" vertical="center"/>
    </xf>
    <xf numFmtId="4" fontId="4" fillId="0" borderId="20" xfId="2" applyNumberFormat="1" applyFont="1" applyFill="1" applyBorder="1" applyAlignment="1">
      <alignment horizontal="center" vertical="center"/>
    </xf>
    <xf numFmtId="4" fontId="5" fillId="0" borderId="22" xfId="2" applyNumberFormat="1" applyFont="1" applyFill="1" applyBorder="1" applyAlignment="1">
      <alignment horizontal="center" vertical="center"/>
    </xf>
    <xf numFmtId="3" fontId="4" fillId="0" borderId="15" xfId="2" applyNumberFormat="1" applyFont="1" applyFill="1" applyBorder="1" applyAlignment="1">
      <alignment vertical="center"/>
    </xf>
    <xf numFmtId="0" fontId="6" fillId="0" borderId="0" xfId="2" applyFont="1" applyBorder="1" applyAlignment="1">
      <alignment horizontal="center" wrapText="1"/>
    </xf>
    <xf numFmtId="0" fontId="6" fillId="2" borderId="10" xfId="2" applyFont="1" applyFill="1" applyBorder="1" applyAlignment="1">
      <alignment horizontal="center" vertical="center" wrapText="1"/>
    </xf>
    <xf numFmtId="0" fontId="6" fillId="2" borderId="15" xfId="2" applyFont="1" applyFill="1" applyBorder="1" applyAlignment="1">
      <alignment horizontal="center" wrapText="1"/>
    </xf>
    <xf numFmtId="0" fontId="4" fillId="0" borderId="4" xfId="2" applyFont="1" applyFill="1" applyBorder="1" applyAlignment="1">
      <alignment horizontal="left" vertical="center"/>
    </xf>
    <xf numFmtId="0" fontId="4" fillId="0" borderId="0" xfId="2" applyFont="1" applyFill="1" applyBorder="1" applyAlignment="1">
      <alignment horizontal="left" vertical="center"/>
    </xf>
    <xf numFmtId="0" fontId="4" fillId="0" borderId="5" xfId="2" applyFont="1" applyFill="1" applyBorder="1" applyAlignment="1">
      <alignment horizontal="left" vertical="center"/>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xf>
    <xf numFmtId="4" fontId="4" fillId="0" borderId="14" xfId="2" applyNumberFormat="1" applyFont="1" applyBorder="1" applyAlignment="1">
      <alignment horizontal="right"/>
    </xf>
    <xf numFmtId="4" fontId="5" fillId="0" borderId="23" xfId="2" applyNumberFormat="1" applyFont="1" applyBorder="1" applyAlignment="1">
      <alignment horizontal="center"/>
    </xf>
    <xf numFmtId="0" fontId="6" fillId="2" borderId="33" xfId="2" applyFont="1" applyFill="1" applyBorder="1" applyAlignment="1">
      <alignment horizontal="center" vertical="center" wrapText="1"/>
    </xf>
    <xf numFmtId="0" fontId="6" fillId="2" borderId="15" xfId="2" applyFont="1" applyFill="1" applyBorder="1" applyAlignment="1">
      <alignment horizontal="left"/>
    </xf>
    <xf numFmtId="3" fontId="4" fillId="0" borderId="15" xfId="2" applyNumberFormat="1" applyFont="1" applyBorder="1" applyAlignment="1">
      <alignment horizontal="center"/>
    </xf>
    <xf numFmtId="4" fontId="4" fillId="0" borderId="47" xfId="2" applyNumberFormat="1" applyFont="1" applyBorder="1" applyAlignment="1">
      <alignment horizontal="center"/>
    </xf>
    <xf numFmtId="0" fontId="6" fillId="2" borderId="15" xfId="2" applyFont="1" applyFill="1" applyBorder="1" applyAlignment="1">
      <alignment horizontal="center" vertical="center" wrapText="1"/>
    </xf>
    <xf numFmtId="0" fontId="13" fillId="0" borderId="15" xfId="0" applyFont="1" applyBorder="1" applyAlignment="1">
      <alignment horizontal="left" vertical="center" wrapText="1"/>
    </xf>
    <xf numFmtId="4" fontId="4" fillId="0" borderId="18" xfId="2" applyNumberFormat="1" applyFont="1" applyBorder="1" applyAlignment="1">
      <alignment horizontal="right" vertical="center" wrapText="1"/>
    </xf>
    <xf numFmtId="0" fontId="6" fillId="2" borderId="10" xfId="2" applyFont="1" applyFill="1" applyBorder="1" applyAlignment="1">
      <alignment horizontal="center" vertical="center" wrapText="1"/>
    </xf>
    <xf numFmtId="0" fontId="4" fillId="0" borderId="0" xfId="2" applyFont="1" applyFill="1" applyBorder="1" applyAlignment="1">
      <alignment horizontal="left" vertical="center"/>
    </xf>
    <xf numFmtId="0" fontId="6" fillId="2" borderId="33" xfId="2" applyFont="1" applyFill="1" applyBorder="1" applyAlignment="1">
      <alignment horizontal="center" vertical="center" wrapText="1"/>
    </xf>
    <xf numFmtId="0" fontId="4" fillId="0" borderId="2" xfId="2" applyBorder="1"/>
    <xf numFmtId="4" fontId="37" fillId="0" borderId="15" xfId="2" applyNumberFormat="1" applyFont="1" applyFill="1" applyBorder="1" applyAlignment="1">
      <alignment vertical="center"/>
    </xf>
    <xf numFmtId="0" fontId="4" fillId="0" borderId="21" xfId="2" applyFont="1" applyBorder="1" applyAlignment="1">
      <alignment horizontal="left" vertical="center" wrapText="1"/>
    </xf>
    <xf numFmtId="3" fontId="4" fillId="0" borderId="22" xfId="2" applyNumberFormat="1" applyFont="1" applyBorder="1" applyAlignment="1">
      <alignment horizontal="left"/>
    </xf>
    <xf numFmtId="0" fontId="10" fillId="0" borderId="22" xfId="2" applyFont="1" applyBorder="1"/>
    <xf numFmtId="4" fontId="4" fillId="0" borderId="23" xfId="2" applyNumberFormat="1" applyFont="1" applyBorder="1" applyAlignment="1"/>
    <xf numFmtId="0" fontId="4" fillId="4" borderId="13" xfId="2" applyFill="1" applyBorder="1" applyAlignment="1">
      <alignment horizontal="center" vertical="center" wrapText="1"/>
    </xf>
    <xf numFmtId="0" fontId="4" fillId="4" borderId="14" xfId="2" applyFill="1" applyBorder="1" applyAlignment="1">
      <alignment horizontal="center" vertical="center" wrapText="1"/>
    </xf>
    <xf numFmtId="0" fontId="10" fillId="0" borderId="15" xfId="2" applyFont="1" applyBorder="1" applyAlignment="1">
      <alignment horizontal="center"/>
    </xf>
    <xf numFmtId="0" fontId="4" fillId="4" borderId="15" xfId="2" applyFill="1" applyBorder="1" applyAlignment="1">
      <alignment horizontal="center" vertical="center" wrapText="1"/>
    </xf>
    <xf numFmtId="4" fontId="10" fillId="0" borderId="18" xfId="2" applyNumberFormat="1" applyFont="1" applyBorder="1" applyAlignment="1">
      <alignment horizontal="center"/>
    </xf>
    <xf numFmtId="0" fontId="10" fillId="0" borderId="15" xfId="2" applyFont="1" applyBorder="1" applyAlignment="1">
      <alignment horizontal="center" wrapText="1"/>
    </xf>
    <xf numFmtId="3" fontId="10" fillId="0" borderId="15" xfId="2" applyNumberFormat="1" applyFont="1" applyBorder="1" applyAlignment="1">
      <alignment horizontal="center"/>
    </xf>
    <xf numFmtId="166" fontId="4" fillId="4" borderId="15" xfId="2" applyNumberFormat="1" applyFont="1" applyFill="1" applyBorder="1" applyAlignment="1">
      <alignment horizontal="center" vertical="center" wrapText="1"/>
    </xf>
    <xf numFmtId="166" fontId="6" fillId="4" borderId="15" xfId="2" applyNumberFormat="1" applyFont="1" applyFill="1" applyBorder="1" applyAlignment="1">
      <alignment horizontal="center" vertical="center" wrapText="1"/>
    </xf>
    <xf numFmtId="0" fontId="6" fillId="0" borderId="0" xfId="2" applyFont="1" applyBorder="1" applyAlignment="1">
      <alignment horizontal="center" vertical="center" wrapText="1"/>
    </xf>
    <xf numFmtId="0" fontId="0" fillId="0" borderId="15" xfId="0" applyBorder="1"/>
    <xf numFmtId="3" fontId="1" fillId="0" borderId="15" xfId="4" applyNumberFormat="1" applyFill="1" applyBorder="1"/>
    <xf numFmtId="3" fontId="1" fillId="0" borderId="15" xfId="4" applyNumberFormat="1" applyBorder="1"/>
    <xf numFmtId="0" fontId="30" fillId="0" borderId="49" xfId="2" applyFont="1" applyBorder="1" applyAlignment="1">
      <alignment horizontal="center"/>
    </xf>
    <xf numFmtId="0" fontId="30" fillId="0" borderId="50" xfId="2" applyFont="1" applyBorder="1" applyAlignment="1">
      <alignment horizontal="center"/>
    </xf>
    <xf numFmtId="0" fontId="6" fillId="0" borderId="65" xfId="2" applyFont="1" applyBorder="1" applyAlignment="1">
      <alignment vertical="center" wrapText="1"/>
    </xf>
    <xf numFmtId="0" fontId="6" fillId="0" borderId="12" xfId="2" applyFont="1" applyBorder="1" applyAlignment="1">
      <alignment vertical="center" wrapText="1"/>
    </xf>
    <xf numFmtId="0" fontId="6" fillId="0" borderId="65" xfId="2" applyFont="1" applyBorder="1" applyAlignment="1">
      <alignment horizontal="center" vertical="center"/>
    </xf>
    <xf numFmtId="0" fontId="6" fillId="0" borderId="12" xfId="2" applyFont="1" applyBorder="1" applyAlignment="1">
      <alignment horizontal="center" vertical="center"/>
    </xf>
    <xf numFmtId="0" fontId="6" fillId="0" borderId="50" xfId="2" applyFont="1" applyBorder="1" applyAlignment="1">
      <alignment horizontal="center" vertical="center"/>
    </xf>
    <xf numFmtId="0" fontId="6" fillId="0" borderId="77" xfId="2" applyFont="1" applyBorder="1" applyAlignment="1">
      <alignment horizontal="center" vertical="center" wrapText="1"/>
    </xf>
    <xf numFmtId="0" fontId="24" fillId="0" borderId="56" xfId="2" applyFont="1" applyBorder="1" applyAlignment="1">
      <alignment horizontal="center" vertical="center" wrapText="1"/>
    </xf>
    <xf numFmtId="0" fontId="24" fillId="0" borderId="47" xfId="2" applyFont="1" applyBorder="1" applyAlignment="1">
      <alignment horizontal="center" vertical="center" wrapText="1"/>
    </xf>
    <xf numFmtId="0" fontId="24" fillId="0" borderId="56" xfId="2" applyFont="1" applyBorder="1" applyAlignment="1"/>
    <xf numFmtId="0" fontId="24" fillId="0" borderId="20" xfId="2" applyFont="1" applyBorder="1" applyAlignment="1">
      <alignment horizontal="center"/>
    </xf>
    <xf numFmtId="0" fontId="24" fillId="0" borderId="36" xfId="2" applyFont="1" applyBorder="1" applyAlignment="1">
      <alignment horizontal="center"/>
    </xf>
    <xf numFmtId="0" fontId="24" fillId="0" borderId="19" xfId="2" applyFont="1" applyBorder="1" applyAlignment="1"/>
    <xf numFmtId="0" fontId="24" fillId="0" borderId="20" xfId="2" applyFont="1" applyBorder="1" applyAlignment="1"/>
    <xf numFmtId="0" fontId="24" fillId="0" borderId="36" xfId="2" applyFont="1" applyBorder="1" applyAlignment="1"/>
    <xf numFmtId="0" fontId="21" fillId="0" borderId="15" xfId="2" applyFont="1" applyFill="1" applyBorder="1" applyAlignment="1">
      <alignment horizontal="center" vertical="center"/>
    </xf>
    <xf numFmtId="0" fontId="21" fillId="0" borderId="15" xfId="2" applyFont="1" applyFill="1" applyBorder="1" applyAlignment="1">
      <alignment horizontal="center" vertical="center" wrapText="1"/>
    </xf>
    <xf numFmtId="3" fontId="3" fillId="0" borderId="0" xfId="2" applyNumberFormat="1" applyFont="1" applyBorder="1" applyAlignment="1">
      <alignment horizontal="center" vertical="center" wrapText="1"/>
    </xf>
    <xf numFmtId="3" fontId="3" fillId="0" borderId="6" xfId="2" applyNumberFormat="1" applyFont="1" applyBorder="1" applyAlignment="1">
      <alignment horizontal="center" vertical="center" wrapText="1"/>
    </xf>
    <xf numFmtId="3" fontId="21" fillId="0" borderId="20" xfId="2" applyNumberFormat="1" applyFont="1" applyFill="1" applyBorder="1" applyAlignment="1">
      <alignment horizontal="center" vertical="center"/>
    </xf>
    <xf numFmtId="3" fontId="21" fillId="0" borderId="16" xfId="2" applyNumberFormat="1" applyFont="1" applyFill="1" applyBorder="1" applyAlignment="1">
      <alignment horizontal="center" vertical="center"/>
    </xf>
    <xf numFmtId="0" fontId="3" fillId="0" borderId="14" xfId="0" applyFont="1" applyBorder="1" applyAlignment="1">
      <alignment horizontal="center" vertical="center" wrapText="1"/>
    </xf>
    <xf numFmtId="0" fontId="3" fillId="0" borderId="29" xfId="0" applyFont="1" applyBorder="1" applyAlignment="1">
      <alignment horizontal="center" vertical="center" wrapText="1"/>
    </xf>
    <xf numFmtId="43" fontId="4" fillId="0" borderId="14" xfId="1" applyFont="1" applyBorder="1" applyAlignment="1">
      <alignment horizontal="center"/>
    </xf>
    <xf numFmtId="43" fontId="4" fillId="0" borderId="18" xfId="1" applyFont="1" applyBorder="1" applyAlignment="1">
      <alignment horizontal="center"/>
    </xf>
    <xf numFmtId="0" fontId="6" fillId="0" borderId="0" xfId="2" applyFont="1" applyBorder="1" applyAlignment="1">
      <alignment horizont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6"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8" xfId="2" applyFont="1" applyFill="1" applyBorder="1" applyAlignment="1">
      <alignment horizontal="center"/>
    </xf>
    <xf numFmtId="0" fontId="6" fillId="2" borderId="9" xfId="2" applyFont="1" applyFill="1" applyBorder="1" applyAlignment="1">
      <alignment horizontal="center"/>
    </xf>
    <xf numFmtId="0" fontId="6" fillId="2" borderId="27" xfId="2" applyFont="1" applyFill="1" applyBorder="1" applyAlignment="1">
      <alignment horizontal="center"/>
    </xf>
    <xf numFmtId="0" fontId="6" fillId="2" borderId="10" xfId="2" applyFont="1" applyFill="1" applyBorder="1" applyAlignment="1">
      <alignment horizontal="center" wrapText="1"/>
    </xf>
    <xf numFmtId="0" fontId="6" fillId="2" borderId="15" xfId="2" applyFont="1" applyFill="1" applyBorder="1" applyAlignment="1">
      <alignment horizontal="center" wrapText="1"/>
    </xf>
    <xf numFmtId="0" fontId="6" fillId="2" borderId="28" xfId="2" applyFont="1" applyFill="1" applyBorder="1" applyAlignment="1">
      <alignment horizontal="center" wrapText="1"/>
    </xf>
    <xf numFmtId="0" fontId="6" fillId="2" borderId="3" xfId="2" applyFont="1" applyFill="1" applyBorder="1" applyAlignment="1">
      <alignment horizontal="center" wrapText="1"/>
    </xf>
    <xf numFmtId="0" fontId="6" fillId="2" borderId="30" xfId="2" applyFont="1" applyFill="1" applyBorder="1" applyAlignment="1">
      <alignment horizontal="center" wrapText="1"/>
    </xf>
    <xf numFmtId="0" fontId="6" fillId="2" borderId="31" xfId="2" applyFont="1" applyFill="1" applyBorder="1" applyAlignment="1">
      <alignment horizontal="center" wrapText="1"/>
    </xf>
    <xf numFmtId="0" fontId="6" fillId="2" borderId="14" xfId="2" applyFont="1" applyFill="1" applyBorder="1" applyAlignment="1">
      <alignment horizontal="center"/>
    </xf>
    <xf numFmtId="0" fontId="6" fillId="2" borderId="29" xfId="2" applyFont="1" applyFill="1" applyBorder="1" applyAlignment="1">
      <alignment horizontal="center"/>
    </xf>
    <xf numFmtId="0" fontId="3" fillId="0" borderId="14" xfId="0" applyFont="1" applyBorder="1" applyAlignment="1">
      <alignment horizontal="center" wrapText="1"/>
    </xf>
    <xf numFmtId="0" fontId="3" fillId="0" borderId="29" xfId="0" applyFont="1" applyBorder="1" applyAlignment="1">
      <alignment horizontal="center" wrapText="1"/>
    </xf>
    <xf numFmtId="0" fontId="3" fillId="0" borderId="7" xfId="0" applyFont="1" applyBorder="1" applyAlignment="1">
      <alignment horizontal="center" wrapText="1"/>
    </xf>
    <xf numFmtId="0" fontId="6" fillId="2" borderId="32" xfId="2" applyFont="1" applyFill="1" applyBorder="1" applyAlignment="1">
      <alignment horizontal="center"/>
    </xf>
    <xf numFmtId="0" fontId="6" fillId="2" borderId="10" xfId="2" applyFont="1" applyFill="1" applyBorder="1" applyAlignment="1">
      <alignment horizontal="center"/>
    </xf>
    <xf numFmtId="0" fontId="6" fillId="2" borderId="33" xfId="2" applyFont="1" applyFill="1" applyBorder="1" applyAlignment="1">
      <alignment horizontal="center" wrapText="1"/>
    </xf>
    <xf numFmtId="0" fontId="6" fillId="2" borderId="40" xfId="2" applyFont="1" applyFill="1" applyBorder="1" applyAlignment="1">
      <alignment horizontal="center" wrapText="1"/>
    </xf>
    <xf numFmtId="0" fontId="6" fillId="2" borderId="9" xfId="2" applyFont="1" applyFill="1" applyBorder="1" applyAlignment="1">
      <alignment horizontal="center" wrapText="1"/>
    </xf>
    <xf numFmtId="0" fontId="6" fillId="2" borderId="41" xfId="2" applyFont="1" applyFill="1" applyBorder="1" applyAlignment="1">
      <alignment horizontal="center" wrapText="1"/>
    </xf>
    <xf numFmtId="4" fontId="4" fillId="0" borderId="37" xfId="2" applyNumberFormat="1" applyFont="1" applyFill="1" applyBorder="1" applyAlignment="1">
      <alignment horizontal="center" vertical="center"/>
    </xf>
    <xf numFmtId="4" fontId="4" fillId="0" borderId="42" xfId="2" applyNumberFormat="1" applyFont="1" applyFill="1" applyBorder="1" applyAlignment="1">
      <alignment horizontal="center" vertical="center"/>
    </xf>
    <xf numFmtId="4" fontId="4" fillId="0" borderId="23" xfId="2" applyNumberFormat="1" applyFont="1" applyFill="1" applyBorder="1" applyAlignment="1">
      <alignment horizontal="center" vertical="center"/>
    </xf>
    <xf numFmtId="0" fontId="4" fillId="0" borderId="4" xfId="2" applyFont="1" applyFill="1" applyBorder="1" applyAlignment="1">
      <alignment horizontal="left" vertical="center"/>
    </xf>
    <xf numFmtId="0" fontId="4" fillId="0" borderId="0" xfId="2" applyFont="1" applyFill="1" applyBorder="1" applyAlignment="1">
      <alignment horizontal="left" vertical="center"/>
    </xf>
    <xf numFmtId="0" fontId="4" fillId="0" borderId="5" xfId="2" applyFont="1" applyFill="1" applyBorder="1" applyAlignment="1">
      <alignment horizontal="left" vertical="center"/>
    </xf>
    <xf numFmtId="0" fontId="4" fillId="0" borderId="0" xfId="2" applyFont="1" applyFill="1" applyBorder="1" applyAlignment="1">
      <alignment horizontal="left" vertical="center" wrapText="1"/>
    </xf>
    <xf numFmtId="4" fontId="6" fillId="0" borderId="37" xfId="2" applyNumberFormat="1" applyFont="1" applyFill="1" applyBorder="1" applyAlignment="1">
      <alignment horizontal="center" vertical="center"/>
    </xf>
    <xf numFmtId="4" fontId="6" fillId="0" borderId="42" xfId="2" applyNumberFormat="1" applyFont="1" applyFill="1" applyBorder="1" applyAlignment="1">
      <alignment horizontal="center" vertical="center"/>
    </xf>
    <xf numFmtId="4" fontId="6" fillId="0" borderId="23" xfId="2" applyNumberFormat="1" applyFont="1" applyFill="1" applyBorder="1" applyAlignment="1">
      <alignment horizontal="center" vertical="center"/>
    </xf>
    <xf numFmtId="0" fontId="6" fillId="2" borderId="14" xfId="2" applyFont="1" applyFill="1" applyBorder="1" applyAlignment="1">
      <alignment horizontal="center" vertical="center" wrapText="1"/>
    </xf>
    <xf numFmtId="0" fontId="6" fillId="2" borderId="29" xfId="2" applyFont="1" applyFill="1" applyBorder="1" applyAlignment="1">
      <alignment horizontal="center" vertical="center" wrapText="1"/>
    </xf>
    <xf numFmtId="0" fontId="6" fillId="0" borderId="0" xfId="2" applyFont="1" applyAlignment="1">
      <alignment horizontal="center" wrapText="1"/>
    </xf>
    <xf numFmtId="0" fontId="6" fillId="2" borderId="15" xfId="2" applyFont="1" applyFill="1" applyBorder="1" applyAlignment="1">
      <alignment horizontal="center"/>
    </xf>
    <xf numFmtId="4" fontId="4" fillId="0" borderId="14" xfId="2" applyNumberFormat="1" applyFont="1" applyFill="1" applyBorder="1" applyAlignment="1">
      <alignment horizontal="right" vertical="center" wrapText="1"/>
    </xf>
    <xf numFmtId="4" fontId="4" fillId="0" borderId="18" xfId="2" applyNumberFormat="1" applyFont="1" applyFill="1" applyBorder="1" applyAlignment="1">
      <alignment horizontal="right" vertical="center" wrapText="1"/>
    </xf>
    <xf numFmtId="4" fontId="6" fillId="0" borderId="37" xfId="2" applyNumberFormat="1" applyFont="1" applyBorder="1" applyAlignment="1">
      <alignment horizontal="right" vertical="center"/>
    </xf>
    <xf numFmtId="4" fontId="6" fillId="0" borderId="23" xfId="2" applyNumberFormat="1" applyFont="1" applyBorder="1" applyAlignment="1">
      <alignment horizontal="right" vertical="center"/>
    </xf>
    <xf numFmtId="0" fontId="6" fillId="2" borderId="1" xfId="2" applyFont="1" applyFill="1" applyBorder="1" applyAlignment="1">
      <alignment horizontal="center"/>
    </xf>
    <xf numFmtId="0" fontId="6" fillId="2" borderId="7" xfId="2" applyFont="1" applyFill="1" applyBorder="1" applyAlignment="1">
      <alignment horizontal="center"/>
    </xf>
    <xf numFmtId="0" fontId="10" fillId="4" borderId="14" xfId="2" applyFont="1" applyFill="1" applyBorder="1" applyAlignment="1">
      <alignment horizontal="center" vertical="center"/>
    </xf>
    <xf numFmtId="0" fontId="10" fillId="4" borderId="29" xfId="2" applyFont="1" applyFill="1" applyBorder="1" applyAlignment="1">
      <alignment horizontal="center" vertical="center"/>
    </xf>
    <xf numFmtId="0" fontId="10" fillId="4" borderId="7" xfId="2" applyFont="1" applyFill="1" applyBorder="1" applyAlignment="1">
      <alignment horizontal="center" vertical="center"/>
    </xf>
    <xf numFmtId="4" fontId="4" fillId="4" borderId="14" xfId="2" applyNumberFormat="1" applyFont="1" applyFill="1" applyBorder="1" applyAlignment="1">
      <alignment horizontal="right" vertical="center" wrapText="1"/>
    </xf>
    <xf numFmtId="4" fontId="4" fillId="4" borderId="18" xfId="2" applyNumberFormat="1" applyFont="1" applyFill="1" applyBorder="1" applyAlignment="1">
      <alignment horizontal="right" vertical="center" wrapText="1"/>
    </xf>
    <xf numFmtId="4" fontId="13" fillId="0" borderId="14" xfId="0" applyNumberFormat="1" applyFont="1" applyBorder="1" applyAlignment="1">
      <alignment horizontal="right" vertical="center"/>
    </xf>
    <xf numFmtId="0" fontId="13" fillId="0" borderId="18" xfId="0" applyFont="1" applyBorder="1" applyAlignment="1">
      <alignment horizontal="right" vertical="center"/>
    </xf>
    <xf numFmtId="0" fontId="4" fillId="0" borderId="14" xfId="2" applyBorder="1" applyAlignment="1">
      <alignment horizontal="center"/>
    </xf>
    <xf numFmtId="0" fontId="4" fillId="0" borderId="29" xfId="2" applyBorder="1" applyAlignment="1">
      <alignment horizontal="center"/>
    </xf>
    <xf numFmtId="4" fontId="4" fillId="0" borderId="14" xfId="2" applyNumberFormat="1" applyBorder="1" applyAlignment="1">
      <alignment horizontal="right" vertical="center"/>
    </xf>
    <xf numFmtId="4" fontId="4" fillId="0" borderId="18" xfId="2" applyNumberFormat="1" applyBorder="1" applyAlignment="1">
      <alignment horizontal="right" vertical="center"/>
    </xf>
    <xf numFmtId="0" fontId="6" fillId="0" borderId="42" xfId="2" applyFont="1" applyBorder="1" applyAlignment="1">
      <alignment horizontal="center" vertical="center"/>
    </xf>
    <xf numFmtId="0" fontId="6" fillId="0" borderId="52" xfId="2" applyFont="1" applyBorder="1" applyAlignment="1">
      <alignment horizontal="center" vertical="center"/>
    </xf>
    <xf numFmtId="0" fontId="6" fillId="2" borderId="44" xfId="2" applyFont="1" applyFill="1" applyBorder="1" applyAlignment="1">
      <alignment horizontal="center" wrapText="1"/>
    </xf>
    <xf numFmtId="0" fontId="6" fillId="2" borderId="45" xfId="2" applyFont="1" applyFill="1" applyBorder="1" applyAlignment="1">
      <alignment horizontal="center" wrapText="1"/>
    </xf>
    <xf numFmtId="0" fontId="4" fillId="0" borderId="0" xfId="2" applyAlignment="1">
      <alignment horizontal="left" vertical="center" wrapText="1"/>
    </xf>
    <xf numFmtId="0" fontId="4" fillId="0" borderId="5" xfId="2" applyBorder="1" applyAlignment="1">
      <alignment horizontal="left" vertical="center" wrapText="1"/>
    </xf>
    <xf numFmtId="4" fontId="29" fillId="0" borderId="22" xfId="2" applyNumberFormat="1" applyFont="1" applyBorder="1" applyAlignment="1">
      <alignment horizontal="center" vertical="center"/>
    </xf>
    <xf numFmtId="4" fontId="29" fillId="0" borderId="38" xfId="2" applyNumberFormat="1" applyFont="1" applyBorder="1" applyAlignment="1">
      <alignment horizontal="center" vertical="center"/>
    </xf>
    <xf numFmtId="3" fontId="4" fillId="0" borderId="37" xfId="2" applyNumberFormat="1" applyBorder="1" applyAlignment="1">
      <alignment horizontal="center"/>
    </xf>
    <xf numFmtId="3" fontId="4" fillId="0" borderId="52" xfId="2" applyNumberFormat="1" applyBorder="1" applyAlignment="1">
      <alignment horizontal="center"/>
    </xf>
    <xf numFmtId="0" fontId="4" fillId="0" borderId="14" xfId="2" applyFont="1" applyBorder="1" applyAlignment="1">
      <alignment horizontal="left" vertical="center" wrapText="1"/>
    </xf>
    <xf numFmtId="0" fontId="4" fillId="0" borderId="7" xfId="2" applyFont="1" applyBorder="1" applyAlignment="1">
      <alignment horizontal="left" vertical="center" wrapText="1"/>
    </xf>
    <xf numFmtId="0" fontId="4" fillId="0" borderId="29" xfId="2" applyFont="1" applyBorder="1" applyAlignment="1">
      <alignment horizontal="left" vertical="center" wrapText="1"/>
    </xf>
    <xf numFmtId="0" fontId="4" fillId="0" borderId="43" xfId="2" applyFont="1" applyBorder="1" applyAlignment="1">
      <alignment horizontal="left"/>
    </xf>
    <xf numFmtId="0" fontId="4" fillId="0" borderId="7" xfId="2" applyFont="1" applyBorder="1" applyAlignment="1">
      <alignment horizontal="left"/>
    </xf>
    <xf numFmtId="0" fontId="4" fillId="0" borderId="29" xfId="2" applyFont="1" applyBorder="1" applyAlignment="1">
      <alignment horizontal="left"/>
    </xf>
    <xf numFmtId="4" fontId="4" fillId="0" borderId="14" xfId="2" applyNumberFormat="1" applyFont="1" applyBorder="1" applyAlignment="1">
      <alignment horizontal="right"/>
    </xf>
    <xf numFmtId="4" fontId="4" fillId="0" borderId="18" xfId="2" applyNumberFormat="1" applyFont="1" applyBorder="1" applyAlignment="1">
      <alignment horizontal="right"/>
    </xf>
    <xf numFmtId="0" fontId="4" fillId="0" borderId="14" xfId="2" applyFont="1" applyBorder="1" applyAlignment="1">
      <alignment horizontal="left"/>
    </xf>
    <xf numFmtId="0" fontId="4" fillId="0" borderId="14" xfId="2" applyBorder="1" applyAlignment="1">
      <alignment horizontal="center" vertical="center"/>
    </xf>
    <xf numFmtId="0" fontId="4" fillId="0" borderId="29" xfId="2" applyBorder="1" applyAlignment="1">
      <alignment horizontal="center" vertical="center"/>
    </xf>
    <xf numFmtId="43" fontId="4" fillId="0" borderId="15" xfId="1" applyFont="1" applyBorder="1" applyAlignment="1">
      <alignment horizontal="center" vertical="center"/>
    </xf>
    <xf numFmtId="0" fontId="6" fillId="4" borderId="43"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29" xfId="2" applyFont="1" applyFill="1" applyBorder="1" applyAlignment="1">
      <alignment horizontal="center" vertical="center" wrapText="1"/>
    </xf>
    <xf numFmtId="43" fontId="4" fillId="0" borderId="14" xfId="1" applyFont="1" applyBorder="1" applyAlignment="1">
      <alignment horizontal="center" vertical="center"/>
    </xf>
    <xf numFmtId="43" fontId="4" fillId="0" borderId="29" xfId="1" applyFont="1" applyBorder="1" applyAlignment="1">
      <alignment horizontal="center" vertical="center"/>
    </xf>
    <xf numFmtId="4" fontId="6" fillId="4" borderId="14" xfId="2" applyNumberFormat="1" applyFont="1" applyFill="1" applyBorder="1" applyAlignment="1">
      <alignment horizontal="center"/>
    </xf>
    <xf numFmtId="4" fontId="6" fillId="4" borderId="18" xfId="2" applyNumberFormat="1" applyFont="1" applyFill="1" applyBorder="1" applyAlignment="1">
      <alignment horizontal="center"/>
    </xf>
    <xf numFmtId="4" fontId="6" fillId="0" borderId="37" xfId="2" applyNumberFormat="1" applyFont="1" applyBorder="1" applyAlignment="1">
      <alignment horizontal="center" vertical="center"/>
    </xf>
    <xf numFmtId="4" fontId="6" fillId="0" borderId="42" xfId="2" applyNumberFormat="1" applyFont="1" applyBorder="1" applyAlignment="1">
      <alignment horizontal="center" vertical="center"/>
    </xf>
    <xf numFmtId="4" fontId="6" fillId="0" borderId="23" xfId="2" applyNumberFormat="1" applyFont="1" applyBorder="1" applyAlignment="1">
      <alignment horizontal="center" vertical="center"/>
    </xf>
    <xf numFmtId="0" fontId="6" fillId="0" borderId="43" xfId="2" applyFont="1" applyBorder="1" applyAlignment="1">
      <alignment horizontal="center"/>
    </xf>
    <xf numFmtId="0" fontId="4" fillId="0" borderId="7" xfId="2" applyBorder="1" applyAlignment="1">
      <alignment horizontal="center"/>
    </xf>
    <xf numFmtId="0" fontId="4" fillId="0" borderId="4" xfId="2" applyBorder="1" applyAlignment="1">
      <alignment horizontal="left" vertical="center"/>
    </xf>
    <xf numFmtId="0" fontId="4" fillId="0" borderId="0" xfId="2" applyAlignment="1">
      <alignment horizontal="left" vertical="center"/>
    </xf>
    <xf numFmtId="0" fontId="4" fillId="0" borderId="5" xfId="2" applyBorder="1" applyAlignment="1">
      <alignment horizontal="left" vertical="center"/>
    </xf>
    <xf numFmtId="0" fontId="4" fillId="0" borderId="53" xfId="2" applyFont="1" applyBorder="1" applyAlignment="1">
      <alignment horizontal="center" wrapText="1"/>
    </xf>
    <xf numFmtId="0" fontId="4" fillId="0" borderId="42" xfId="2" applyFont="1" applyBorder="1" applyAlignment="1">
      <alignment horizontal="center" wrapText="1"/>
    </xf>
    <xf numFmtId="0" fontId="4" fillId="0" borderId="52" xfId="2" applyFont="1" applyBorder="1" applyAlignment="1">
      <alignment horizontal="center" wrapText="1"/>
    </xf>
    <xf numFmtId="4" fontId="5" fillId="0" borderId="37" xfId="2" applyNumberFormat="1" applyFont="1" applyBorder="1" applyAlignment="1">
      <alignment horizontal="center"/>
    </xf>
    <xf numFmtId="4" fontId="5" fillId="0" borderId="23" xfId="2" applyNumberFormat="1" applyFont="1" applyBorder="1" applyAlignment="1">
      <alignment horizontal="center"/>
    </xf>
    <xf numFmtId="0" fontId="4" fillId="0" borderId="14" xfId="2" applyFont="1" applyBorder="1" applyAlignment="1">
      <alignment horizontal="center"/>
    </xf>
    <xf numFmtId="0" fontId="4" fillId="0" borderId="29" xfId="2" applyFont="1" applyBorder="1" applyAlignment="1">
      <alignment horizontal="center"/>
    </xf>
    <xf numFmtId="4" fontId="4" fillId="0" borderId="14" xfId="2" applyNumberFormat="1" applyFont="1" applyBorder="1" applyAlignment="1">
      <alignment horizontal="center"/>
    </xf>
    <xf numFmtId="4" fontId="4" fillId="0" borderId="18" xfId="2" applyNumberFormat="1" applyFont="1" applyBorder="1" applyAlignment="1">
      <alignment horizontal="center"/>
    </xf>
    <xf numFmtId="0" fontId="4" fillId="0" borderId="53" xfId="2" applyFont="1" applyFill="1" applyBorder="1" applyAlignment="1">
      <alignment horizontal="center" wrapText="1"/>
    </xf>
    <xf numFmtId="0" fontId="4" fillId="0" borderId="42" xfId="2" applyFont="1" applyFill="1" applyBorder="1" applyAlignment="1">
      <alignment horizontal="center" wrapText="1"/>
    </xf>
    <xf numFmtId="0" fontId="4" fillId="0" borderId="52" xfId="2" applyFont="1" applyFill="1" applyBorder="1" applyAlignment="1">
      <alignment horizontal="center" wrapText="1"/>
    </xf>
    <xf numFmtId="0" fontId="4" fillId="0" borderId="0" xfId="2" applyFont="1" applyAlignment="1">
      <alignment horizontal="center"/>
    </xf>
    <xf numFmtId="0" fontId="4" fillId="0" borderId="14" xfId="2" applyFont="1" applyBorder="1" applyAlignment="1">
      <alignment horizontal="center" wrapText="1"/>
    </xf>
    <xf numFmtId="0" fontId="4" fillId="0" borderId="29" xfId="2" applyFont="1" applyBorder="1" applyAlignment="1">
      <alignment horizontal="center" wrapText="1"/>
    </xf>
    <xf numFmtId="0" fontId="4" fillId="0" borderId="54" xfId="2" applyFont="1" applyBorder="1" applyAlignment="1">
      <alignment horizontal="center" wrapText="1"/>
    </xf>
    <xf numFmtId="0" fontId="4" fillId="0" borderId="39" xfId="2" applyFont="1" applyBorder="1" applyAlignment="1">
      <alignment horizontal="center" wrapText="1"/>
    </xf>
    <xf numFmtId="0" fontId="4" fillId="0" borderId="55" xfId="2" applyFont="1" applyBorder="1" applyAlignment="1">
      <alignment horizontal="center" wrapText="1"/>
    </xf>
    <xf numFmtId="0" fontId="6" fillId="0" borderId="0" xfId="2" applyFont="1" applyFill="1" applyBorder="1" applyAlignment="1">
      <alignment horizontal="center" vertical="center"/>
    </xf>
    <xf numFmtId="0" fontId="4" fillId="0" borderId="37" xfId="2" applyFont="1" applyBorder="1" applyAlignment="1">
      <alignment horizontal="center"/>
    </xf>
    <xf numFmtId="0" fontId="4" fillId="0" borderId="52" xfId="2" applyFont="1" applyBorder="1" applyAlignment="1">
      <alignment horizontal="center"/>
    </xf>
    <xf numFmtId="4" fontId="4" fillId="0" borderId="37" xfId="2" applyNumberFormat="1" applyFont="1" applyBorder="1" applyAlignment="1">
      <alignment horizontal="center"/>
    </xf>
    <xf numFmtId="4" fontId="4" fillId="0" borderId="23" xfId="2" applyNumberFormat="1" applyFont="1" applyBorder="1" applyAlignment="1">
      <alignment horizontal="center"/>
    </xf>
    <xf numFmtId="0" fontId="16" fillId="0" borderId="14" xfId="2" applyFont="1" applyBorder="1" applyAlignment="1">
      <alignment vertical="center" wrapText="1"/>
    </xf>
    <xf numFmtId="0" fontId="16" fillId="0" borderId="29" xfId="2" applyFont="1" applyBorder="1" applyAlignment="1">
      <alignment vertical="center" wrapText="1"/>
    </xf>
    <xf numFmtId="165" fontId="4" fillId="0" borderId="14" xfId="2" applyNumberFormat="1" applyFont="1" applyBorder="1" applyAlignment="1">
      <alignment horizontal="right" vertical="center" wrapText="1"/>
    </xf>
    <xf numFmtId="165" fontId="4" fillId="0" borderId="18" xfId="2" applyNumberFormat="1" applyFont="1" applyBorder="1" applyAlignment="1">
      <alignment horizontal="right" vertical="center" wrapText="1"/>
    </xf>
    <xf numFmtId="0" fontId="6" fillId="0" borderId="0" xfId="2" applyFont="1" applyBorder="1" applyAlignment="1">
      <alignment horizontal="center" vertical="center" wrapText="1"/>
    </xf>
    <xf numFmtId="0" fontId="6" fillId="2" borderId="27" xfId="2" applyFont="1" applyFill="1" applyBorder="1" applyAlignment="1">
      <alignment horizontal="center" vertical="center" wrapText="1"/>
    </xf>
    <xf numFmtId="0" fontId="6" fillId="2" borderId="28"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30" xfId="2" applyFont="1" applyFill="1" applyBorder="1" applyAlignment="1">
      <alignment horizontal="center" vertical="center" wrapText="1"/>
    </xf>
    <xf numFmtId="0" fontId="6" fillId="2" borderId="31" xfId="2" applyFont="1" applyFill="1" applyBorder="1" applyAlignment="1">
      <alignment horizontal="center" vertical="center" wrapText="1"/>
    </xf>
    <xf numFmtId="0" fontId="14" fillId="0" borderId="37" xfId="2" applyFont="1" applyBorder="1" applyAlignment="1">
      <alignment horizontal="center"/>
    </xf>
    <xf numFmtId="0" fontId="14" fillId="0" borderId="52" xfId="2" applyFont="1" applyBorder="1" applyAlignment="1">
      <alignment horizontal="center"/>
    </xf>
    <xf numFmtId="165" fontId="14" fillId="0" borderId="37" xfId="2" applyNumberFormat="1" applyFont="1" applyBorder="1" applyAlignment="1">
      <alignment horizontal="right"/>
    </xf>
    <xf numFmtId="165" fontId="14" fillId="0" borderId="23" xfId="2" applyNumberFormat="1" applyFont="1" applyBorder="1" applyAlignment="1">
      <alignment horizontal="right"/>
    </xf>
    <xf numFmtId="4" fontId="14" fillId="0" borderId="37" xfId="2" applyNumberFormat="1" applyFont="1" applyFill="1" applyBorder="1" applyAlignment="1">
      <alignment horizontal="center" vertical="center"/>
    </xf>
    <xf numFmtId="4" fontId="14" fillId="0" borderId="42" xfId="2" applyNumberFormat="1" applyFont="1" applyFill="1" applyBorder="1" applyAlignment="1">
      <alignment horizontal="center" vertical="center"/>
    </xf>
    <xf numFmtId="4" fontId="14" fillId="0" borderId="23" xfId="2" applyNumberFormat="1" applyFont="1" applyFill="1" applyBorder="1" applyAlignment="1">
      <alignment horizontal="center" vertical="center"/>
    </xf>
    <xf numFmtId="0" fontId="20" fillId="0" borderId="0" xfId="0" applyFont="1" applyAlignment="1">
      <alignment horizontal="center"/>
    </xf>
    <xf numFmtId="0" fontId="6" fillId="2" borderId="32"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13" xfId="2" applyFont="1" applyFill="1" applyBorder="1" applyAlignment="1">
      <alignment horizontal="center" wrapText="1"/>
    </xf>
    <xf numFmtId="0" fontId="6" fillId="2" borderId="34" xfId="2" applyFont="1" applyFill="1" applyBorder="1" applyAlignment="1">
      <alignment horizontal="center" wrapText="1"/>
    </xf>
    <xf numFmtId="0" fontId="4" fillId="0" borderId="4" xfId="2" applyFont="1" applyBorder="1" applyAlignment="1">
      <alignment horizontal="left" vertical="center" wrapText="1"/>
    </xf>
    <xf numFmtId="0" fontId="4" fillId="0" borderId="0" xfId="2" applyFont="1" applyBorder="1" applyAlignment="1">
      <alignment horizontal="left" vertical="center" wrapText="1"/>
    </xf>
    <xf numFmtId="0" fontId="4" fillId="0" borderId="5" xfId="2" applyFont="1" applyBorder="1" applyAlignment="1">
      <alignment horizontal="left" vertical="center" wrapText="1"/>
    </xf>
    <xf numFmtId="0" fontId="4" fillId="0" borderId="4" xfId="2" applyFont="1" applyBorder="1" applyAlignment="1">
      <alignment horizontal="left" wrapText="1"/>
    </xf>
    <xf numFmtId="0" fontId="4" fillId="0" borderId="0" xfId="2" applyFont="1" applyBorder="1" applyAlignment="1">
      <alignment horizontal="left" wrapText="1"/>
    </xf>
    <xf numFmtId="0" fontId="4" fillId="0" borderId="5" xfId="2" applyFont="1" applyBorder="1" applyAlignment="1">
      <alignment horizontal="left" wrapText="1"/>
    </xf>
    <xf numFmtId="4" fontId="4" fillId="0" borderId="14" xfId="2" applyNumberFormat="1" applyFont="1" applyFill="1" applyBorder="1" applyAlignment="1">
      <alignment horizontal="center"/>
    </xf>
    <xf numFmtId="4" fontId="4" fillId="0" borderId="7" xfId="2" applyNumberFormat="1" applyFont="1" applyFill="1" applyBorder="1" applyAlignment="1">
      <alignment horizontal="center"/>
    </xf>
    <xf numFmtId="4" fontId="4" fillId="0" borderId="29" xfId="2" applyNumberFormat="1" applyFont="1" applyFill="1" applyBorder="1" applyAlignment="1">
      <alignment horizontal="center"/>
    </xf>
    <xf numFmtId="0" fontId="4" fillId="0" borderId="43" xfId="2" applyFont="1" applyFill="1" applyBorder="1" applyAlignment="1">
      <alignment horizontal="left"/>
    </xf>
    <xf numFmtId="0" fontId="4" fillId="0" borderId="7" xfId="2" applyFont="1" applyFill="1" applyBorder="1" applyAlignment="1">
      <alignment horizontal="left"/>
    </xf>
    <xf numFmtId="0" fontId="4" fillId="0" borderId="29" xfId="2" applyFont="1" applyFill="1" applyBorder="1" applyAlignment="1">
      <alignment horizontal="left"/>
    </xf>
    <xf numFmtId="0" fontId="6" fillId="0" borderId="0" xfId="2" applyFont="1" applyBorder="1" applyAlignment="1">
      <alignment horizontal="center"/>
    </xf>
    <xf numFmtId="0" fontId="4" fillId="0" borderId="0" xfId="2" applyFont="1" applyFill="1" applyBorder="1" applyAlignment="1">
      <alignment horizontal="center"/>
    </xf>
    <xf numFmtId="0" fontId="6" fillId="0" borderId="10" xfId="2" applyFont="1" applyFill="1" applyBorder="1" applyAlignment="1">
      <alignment horizontal="center" vertical="center" wrapText="1"/>
    </xf>
    <xf numFmtId="0" fontId="6" fillId="0" borderId="15" xfId="2" applyFont="1" applyFill="1" applyBorder="1" applyAlignment="1">
      <alignment horizontal="center" vertical="center"/>
    </xf>
    <xf numFmtId="0" fontId="6" fillId="2" borderId="13" xfId="2" applyFont="1" applyFill="1" applyBorder="1" applyAlignment="1">
      <alignment horizontal="left"/>
    </xf>
    <xf numFmtId="0" fontId="6" fillId="2" borderId="15" xfId="2" applyFont="1" applyFill="1" applyBorder="1" applyAlignment="1">
      <alignment horizontal="left"/>
    </xf>
    <xf numFmtId="0" fontId="6" fillId="0" borderId="1"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57"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6" fillId="0" borderId="44" xfId="2" applyFont="1" applyFill="1" applyBorder="1" applyAlignment="1">
      <alignment horizontal="center" vertical="center" wrapText="1"/>
    </xf>
    <xf numFmtId="0" fontId="6" fillId="0" borderId="30" xfId="2" applyFont="1" applyFill="1" applyBorder="1" applyAlignment="1">
      <alignment horizontal="center" vertical="center" wrapText="1"/>
    </xf>
    <xf numFmtId="0" fontId="6" fillId="0" borderId="45" xfId="2" applyFont="1" applyFill="1" applyBorder="1" applyAlignment="1">
      <alignment horizontal="center" vertical="center" wrapText="1"/>
    </xf>
    <xf numFmtId="0" fontId="6" fillId="0" borderId="43" xfId="2" applyFont="1" applyFill="1" applyBorder="1" applyAlignment="1">
      <alignment horizontal="center"/>
    </xf>
    <xf numFmtId="0" fontId="6" fillId="0" borderId="7" xfId="2" applyFont="1" applyFill="1" applyBorder="1" applyAlignment="1">
      <alignment horizontal="center"/>
    </xf>
    <xf numFmtId="0" fontId="6" fillId="0" borderId="29" xfId="2" applyFont="1" applyFill="1" applyBorder="1" applyAlignment="1">
      <alignment horizontal="center"/>
    </xf>
    <xf numFmtId="0" fontId="4" fillId="0" borderId="43" xfId="2" applyFont="1" applyFill="1" applyBorder="1" applyAlignment="1">
      <alignment horizontal="left" wrapText="1"/>
    </xf>
    <xf numFmtId="0" fontId="4" fillId="0" borderId="7" xfId="2" applyFont="1" applyFill="1" applyBorder="1" applyAlignment="1">
      <alignment horizontal="left" wrapText="1"/>
    </xf>
    <xf numFmtId="0" fontId="4" fillId="0" borderId="29" xfId="2" applyFont="1" applyFill="1" applyBorder="1" applyAlignment="1">
      <alignment horizontal="left" wrapText="1"/>
    </xf>
    <xf numFmtId="2" fontId="6" fillId="2" borderId="53" xfId="2" applyNumberFormat="1" applyFont="1" applyFill="1" applyBorder="1" applyAlignment="1">
      <alignment horizontal="center" vertical="center"/>
    </xf>
    <xf numFmtId="2" fontId="6" fillId="2" borderId="42" xfId="2" applyNumberFormat="1" applyFont="1" applyFill="1" applyBorder="1" applyAlignment="1">
      <alignment horizontal="center" vertical="center"/>
    </xf>
    <xf numFmtId="2" fontId="6" fillId="2" borderId="52" xfId="2" applyNumberFormat="1" applyFont="1" applyFill="1" applyBorder="1" applyAlignment="1">
      <alignment horizontal="center" vertical="center"/>
    </xf>
    <xf numFmtId="4" fontId="6" fillId="2" borderId="37" xfId="2" applyNumberFormat="1" applyFont="1" applyFill="1" applyBorder="1" applyAlignment="1">
      <alignment horizontal="center" vertical="center"/>
    </xf>
    <xf numFmtId="4" fontId="6" fillId="2" borderId="42" xfId="2" applyNumberFormat="1" applyFont="1" applyFill="1" applyBorder="1" applyAlignment="1">
      <alignment horizontal="center" vertical="center"/>
    </xf>
    <xf numFmtId="4" fontId="6" fillId="2" borderId="52" xfId="2" applyNumberFormat="1" applyFont="1" applyFill="1" applyBorder="1" applyAlignment="1">
      <alignment horizontal="center" vertical="center"/>
    </xf>
    <xf numFmtId="0" fontId="29" fillId="0" borderId="15" xfId="2" applyFont="1" applyFill="1" applyBorder="1" applyAlignment="1">
      <alignment horizontal="center" vertical="center"/>
    </xf>
    <xf numFmtId="0" fontId="29" fillId="0" borderId="34" xfId="2" applyFont="1" applyFill="1" applyBorder="1" applyAlignment="1">
      <alignment horizontal="center" vertical="center"/>
    </xf>
    <xf numFmtId="0" fontId="29" fillId="0" borderId="13" xfId="2" applyFont="1" applyFill="1" applyBorder="1" applyAlignment="1">
      <alignment horizontal="center" vertical="center"/>
    </xf>
    <xf numFmtId="0" fontId="29" fillId="0" borderId="32" xfId="2" applyFont="1" applyFill="1" applyBorder="1" applyAlignment="1">
      <alignment horizontal="center" vertical="center"/>
    </xf>
    <xf numFmtId="0" fontId="29" fillId="0" borderId="10" xfId="2" applyFont="1" applyFill="1" applyBorder="1" applyAlignment="1">
      <alignment horizontal="center" vertical="center"/>
    </xf>
    <xf numFmtId="0" fontId="29" fillId="0" borderId="33" xfId="2" applyFont="1" applyFill="1" applyBorder="1" applyAlignment="1">
      <alignment horizontal="center" vertical="center"/>
    </xf>
    <xf numFmtId="0" fontId="31" fillId="0" borderId="65" xfId="2" applyFont="1" applyFill="1" applyBorder="1" applyAlignment="1">
      <alignment horizontal="center" vertical="center" wrapText="1"/>
    </xf>
    <xf numFmtId="0" fontId="31" fillId="0" borderId="49" xfId="2" applyFont="1" applyFill="1" applyBorder="1" applyAlignment="1">
      <alignment horizontal="center" vertical="center" wrapText="1"/>
    </xf>
    <xf numFmtId="0" fontId="31" fillId="0" borderId="64" xfId="2" applyFont="1" applyFill="1" applyBorder="1" applyAlignment="1">
      <alignment horizontal="center" vertical="center" wrapText="1"/>
    </xf>
    <xf numFmtId="0" fontId="31" fillId="0" borderId="11" xfId="2" applyFont="1" applyFill="1" applyBorder="1" applyAlignment="1">
      <alignment horizontal="center" vertical="center" wrapText="1"/>
    </xf>
    <xf numFmtId="0" fontId="31" fillId="0" borderId="50" xfId="2" applyFont="1" applyFill="1" applyBorder="1" applyAlignment="1">
      <alignment horizontal="center" vertical="center" wrapText="1"/>
    </xf>
    <xf numFmtId="0" fontId="29" fillId="0" borderId="1" xfId="2" applyFont="1" applyFill="1" applyBorder="1" applyAlignment="1">
      <alignment horizontal="center" vertical="center"/>
    </xf>
    <xf numFmtId="0" fontId="4" fillId="0" borderId="2" xfId="2" applyBorder="1"/>
    <xf numFmtId="0" fontId="4" fillId="0" borderId="3" xfId="2" applyBorder="1"/>
    <xf numFmtId="0" fontId="4" fillId="0" borderId="57" xfId="2" applyBorder="1"/>
    <xf numFmtId="0" fontId="4" fillId="0" borderId="6" xfId="2" applyBorder="1"/>
    <xf numFmtId="0" fontId="4" fillId="0" borderId="31" xfId="2" applyBorder="1"/>
    <xf numFmtId="0" fontId="29" fillId="0" borderId="32" xfId="2" applyFont="1" applyBorder="1" applyAlignment="1">
      <alignment horizontal="center" vertical="center" wrapText="1"/>
    </xf>
    <xf numFmtId="0" fontId="29" fillId="0" borderId="21"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22" xfId="2" applyFont="1" applyBorder="1" applyAlignment="1">
      <alignment horizontal="center" vertical="center" wrapText="1"/>
    </xf>
    <xf numFmtId="0" fontId="29" fillId="0" borderId="40" xfId="2" applyFont="1" applyBorder="1" applyAlignment="1">
      <alignment horizontal="center" vertical="center"/>
    </xf>
    <xf numFmtId="0" fontId="29" fillId="0" borderId="9" xfId="2" applyFont="1" applyBorder="1" applyAlignment="1">
      <alignment horizontal="center" vertical="center"/>
    </xf>
    <xf numFmtId="0" fontId="29" fillId="0" borderId="41" xfId="2" applyFont="1" applyBorder="1" applyAlignment="1">
      <alignment horizontal="center" vertical="center"/>
    </xf>
    <xf numFmtId="0" fontId="6" fillId="0" borderId="3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41" xfId="2" applyFont="1" applyBorder="1" applyAlignment="1">
      <alignment horizontal="center" vertical="center" wrapText="1"/>
    </xf>
    <xf numFmtId="0" fontId="6" fillId="0" borderId="21"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22" xfId="2" applyFont="1" applyBorder="1" applyAlignment="1">
      <alignment horizontal="center" vertical="center" wrapText="1"/>
    </xf>
    <xf numFmtId="0" fontId="24" fillId="0" borderId="15" xfId="2" applyFont="1" applyBorder="1" applyAlignment="1">
      <alignment horizontal="center"/>
    </xf>
    <xf numFmtId="0" fontId="24" fillId="0" borderId="34" xfId="2" applyFont="1" applyBorder="1" applyAlignment="1">
      <alignment horizontal="center"/>
    </xf>
    <xf numFmtId="0" fontId="24" fillId="0" borderId="43" xfId="2" applyFont="1" applyBorder="1" applyAlignment="1">
      <alignment horizontal="center"/>
    </xf>
    <xf numFmtId="0" fontId="24" fillId="0" borderId="29" xfId="2" applyFont="1" applyBorder="1" applyAlignment="1">
      <alignment horizontal="center"/>
    </xf>
    <xf numFmtId="0" fontId="29" fillId="0" borderId="8" xfId="2" applyFont="1" applyBorder="1" applyAlignment="1">
      <alignment horizontal="center"/>
    </xf>
    <xf numFmtId="0" fontId="29" fillId="0" borderId="9" xfId="2" applyFont="1" applyBorder="1" applyAlignment="1">
      <alignment horizontal="center"/>
    </xf>
    <xf numFmtId="0" fontId="30" fillId="0" borderId="14" xfId="2" applyFont="1" applyBorder="1" applyAlignment="1">
      <alignment horizontal="center"/>
    </xf>
    <xf numFmtId="0" fontId="30" fillId="0" borderId="29" xfId="2" applyFont="1" applyBorder="1" applyAlignment="1">
      <alignment horizontal="center"/>
    </xf>
    <xf numFmtId="0" fontId="6" fillId="0" borderId="15" xfId="2" applyFont="1" applyBorder="1" applyAlignment="1">
      <alignment horizontal="center" vertical="center" wrapText="1"/>
    </xf>
    <xf numFmtId="0" fontId="30" fillId="0" borderId="53" xfId="2" applyFont="1" applyBorder="1" applyAlignment="1">
      <alignment horizontal="center"/>
    </xf>
    <xf numFmtId="0" fontId="30" fillId="0" borderId="23" xfId="2" applyFont="1" applyBorder="1" applyAlignment="1">
      <alignment horizontal="center"/>
    </xf>
    <xf numFmtId="0" fontId="24" fillId="0" borderId="8" xfId="2" applyFont="1" applyBorder="1" applyAlignment="1">
      <alignment horizontal="center" vertical="center" wrapText="1"/>
    </xf>
    <xf numFmtId="0" fontId="24" fillId="0" borderId="41" xfId="2" applyFont="1" applyBorder="1" applyAlignment="1">
      <alignment horizontal="center" vertical="center" wrapText="1"/>
    </xf>
    <xf numFmtId="0" fontId="24" fillId="0" borderId="43" xfId="2" applyFont="1" applyBorder="1" applyAlignment="1">
      <alignment horizontal="center" vertical="center" wrapText="1"/>
    </xf>
    <xf numFmtId="0" fontId="24" fillId="0" borderId="18" xfId="2" applyFont="1" applyBorder="1" applyAlignment="1">
      <alignment horizontal="center" vertical="center" wrapText="1"/>
    </xf>
    <xf numFmtId="0" fontId="6" fillId="0" borderId="54" xfId="2" applyFont="1" applyBorder="1" applyAlignment="1">
      <alignment horizontal="center"/>
    </xf>
    <xf numFmtId="0" fontId="6" fillId="0" borderId="39" xfId="2" applyFont="1" applyBorder="1" applyAlignment="1">
      <alignment horizontal="center"/>
    </xf>
    <xf numFmtId="0" fontId="6" fillId="0" borderId="58" xfId="2" applyFont="1" applyBorder="1" applyAlignment="1">
      <alignment horizontal="center"/>
    </xf>
    <xf numFmtId="0" fontId="29" fillId="0" borderId="41" xfId="2" applyFont="1" applyBorder="1" applyAlignment="1">
      <alignment horizontal="center"/>
    </xf>
  </cellXfs>
  <cellStyles count="6">
    <cellStyle name="Köprü" xfId="5" builtinId="8"/>
    <cellStyle name="Normal" xfId="0" builtinId="0"/>
    <cellStyle name="Normal 2" xfId="3"/>
    <cellStyle name="Normal 3" xfId="2"/>
    <cellStyle name="Normal 4" xfId="4"/>
    <cellStyle name="Virgül"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rcan.inan@icisleri.gov.tr"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workbookViewId="0">
      <selection activeCell="B18" sqref="B18"/>
    </sheetView>
  </sheetViews>
  <sheetFormatPr defaultColWidth="7.7109375" defaultRowHeight="15.75"/>
  <cols>
    <col min="1" max="1" width="26.42578125" style="339" customWidth="1"/>
    <col min="2" max="2" width="20.85546875" style="339" customWidth="1"/>
    <col min="3" max="3" width="18.5703125" style="338" customWidth="1"/>
    <col min="4" max="4" width="7.7109375" style="336"/>
    <col min="5" max="5" width="14.140625" style="337" customWidth="1"/>
    <col min="6" max="6" width="14.42578125" style="336" customWidth="1"/>
    <col min="7" max="9" width="7.7109375" style="336" customWidth="1"/>
    <col min="10" max="10" width="12.42578125" style="336" customWidth="1"/>
    <col min="11" max="12" width="7.7109375" style="336"/>
    <col min="13" max="13" width="11.42578125" style="336" bestFit="1" customWidth="1"/>
    <col min="14" max="16384" width="7.7109375" style="336"/>
  </cols>
  <sheetData>
    <row r="1" spans="1:17" ht="15.75" customHeight="1">
      <c r="A1" s="688" t="s">
        <v>354</v>
      </c>
      <c r="B1" s="688"/>
      <c r="C1" s="688"/>
      <c r="F1" s="357"/>
      <c r="G1" s="357"/>
      <c r="H1" s="357"/>
      <c r="I1" s="357"/>
      <c r="J1" s="357"/>
      <c r="K1" s="357"/>
      <c r="L1" s="357"/>
      <c r="M1" s="357"/>
      <c r="N1" s="357"/>
      <c r="O1" s="357"/>
      <c r="P1" s="357"/>
      <c r="Q1" s="357"/>
    </row>
    <row r="2" spans="1:17" ht="15.75" customHeight="1">
      <c r="A2" s="688"/>
      <c r="B2" s="688"/>
      <c r="C2" s="688"/>
      <c r="F2" s="357"/>
      <c r="G2" s="357"/>
      <c r="H2" s="357"/>
      <c r="I2" s="357"/>
      <c r="J2" s="357"/>
      <c r="K2" s="357"/>
      <c r="L2" s="357"/>
      <c r="M2" s="357"/>
      <c r="N2" s="357"/>
      <c r="O2" s="357"/>
      <c r="P2" s="357"/>
      <c r="Q2" s="357"/>
    </row>
    <row r="3" spans="1:17" ht="47.25" customHeight="1">
      <c r="A3" s="689"/>
      <c r="B3" s="689"/>
      <c r="C3" s="689"/>
      <c r="F3" s="357"/>
      <c r="G3" s="357"/>
      <c r="H3" s="357"/>
      <c r="I3" s="357"/>
      <c r="J3" s="357"/>
      <c r="K3" s="357"/>
      <c r="L3" s="357"/>
      <c r="M3" s="357"/>
      <c r="N3" s="357"/>
      <c r="O3" s="357"/>
      <c r="P3" s="357"/>
      <c r="Q3" s="357"/>
    </row>
    <row r="4" spans="1:17" ht="15.75" customHeight="1">
      <c r="A4" s="686" t="s">
        <v>2</v>
      </c>
      <c r="B4" s="687" t="s">
        <v>5</v>
      </c>
      <c r="C4" s="690" t="s">
        <v>353</v>
      </c>
      <c r="E4" s="338"/>
      <c r="F4" s="357"/>
      <c r="G4" s="357"/>
      <c r="H4" s="357"/>
      <c r="I4" s="357"/>
      <c r="J4" s="357"/>
      <c r="K4" s="357"/>
      <c r="L4" s="357"/>
      <c r="M4" s="357"/>
      <c r="N4" s="357"/>
      <c r="O4" s="357"/>
      <c r="P4" s="357"/>
      <c r="Q4" s="357"/>
    </row>
    <row r="5" spans="1:17" ht="31.5" customHeight="1">
      <c r="A5" s="686"/>
      <c r="B5" s="687"/>
      <c r="C5" s="691"/>
      <c r="E5" s="356"/>
      <c r="F5" s="355"/>
      <c r="G5" s="342"/>
      <c r="H5" s="342"/>
      <c r="I5" s="342"/>
      <c r="J5" s="342"/>
      <c r="K5" s="342"/>
      <c r="L5" s="342"/>
      <c r="M5" s="342"/>
      <c r="N5" s="342"/>
      <c r="O5" s="342"/>
      <c r="P5" s="342"/>
      <c r="Q5" s="342"/>
    </row>
    <row r="6" spans="1:17">
      <c r="A6" s="354" t="s">
        <v>3</v>
      </c>
      <c r="B6" s="353" t="s">
        <v>352</v>
      </c>
      <c r="C6" s="352">
        <v>172610146</v>
      </c>
      <c r="G6" s="337"/>
      <c r="H6" s="348"/>
      <c r="J6" s="347"/>
      <c r="K6" s="347"/>
    </row>
    <row r="7" spans="1:17">
      <c r="A7" s="351" t="s">
        <v>3</v>
      </c>
      <c r="B7" s="350" t="s">
        <v>351</v>
      </c>
      <c r="C7" s="349">
        <v>28372621</v>
      </c>
      <c r="F7" s="337"/>
      <c r="H7" s="348"/>
      <c r="J7" s="347"/>
      <c r="K7" s="347"/>
    </row>
    <row r="8" spans="1:17">
      <c r="A8" s="351" t="s">
        <v>3</v>
      </c>
      <c r="B8" s="350" t="s">
        <v>134</v>
      </c>
      <c r="C8" s="349">
        <v>19797921</v>
      </c>
      <c r="F8" s="337"/>
      <c r="H8" s="348"/>
      <c r="J8" s="347"/>
      <c r="K8" s="347"/>
    </row>
    <row r="9" spans="1:17">
      <c r="A9" s="351" t="s">
        <v>3</v>
      </c>
      <c r="B9" s="350" t="s">
        <v>350</v>
      </c>
      <c r="C9" s="349">
        <v>25653329</v>
      </c>
      <c r="F9" s="337"/>
      <c r="H9" s="348"/>
      <c r="J9" s="347"/>
      <c r="K9" s="347"/>
    </row>
    <row r="10" spans="1:17">
      <c r="A10" s="351" t="s">
        <v>3</v>
      </c>
      <c r="B10" s="350" t="s">
        <v>161</v>
      </c>
      <c r="C10" s="349">
        <v>18395995</v>
      </c>
      <c r="F10" s="337"/>
      <c r="H10" s="348"/>
      <c r="J10" s="347"/>
      <c r="K10" s="347"/>
    </row>
    <row r="11" spans="1:17">
      <c r="A11" s="351" t="s">
        <v>3</v>
      </c>
      <c r="B11" s="350" t="s">
        <v>211</v>
      </c>
      <c r="C11" s="349">
        <v>15300794</v>
      </c>
      <c r="F11" s="337"/>
      <c r="H11" s="348"/>
      <c r="J11" s="347"/>
      <c r="K11" s="347"/>
    </row>
    <row r="12" spans="1:17">
      <c r="A12" s="351" t="s">
        <v>3</v>
      </c>
      <c r="B12" s="350" t="s">
        <v>300</v>
      </c>
      <c r="C12" s="349">
        <v>32353202</v>
      </c>
      <c r="F12" s="337"/>
      <c r="H12" s="348"/>
      <c r="J12" s="347"/>
      <c r="K12" s="347"/>
    </row>
    <row r="13" spans="1:17">
      <c r="A13" s="351" t="s">
        <v>3</v>
      </c>
      <c r="B13" s="350" t="s">
        <v>349</v>
      </c>
      <c r="C13" s="349">
        <v>11986060</v>
      </c>
      <c r="F13" s="337"/>
      <c r="H13" s="348"/>
      <c r="J13" s="347"/>
      <c r="K13" s="347"/>
    </row>
    <row r="14" spans="1:17">
      <c r="A14" s="351" t="s">
        <v>3</v>
      </c>
      <c r="B14" s="350" t="s">
        <v>212</v>
      </c>
      <c r="C14" s="349">
        <v>20750224</v>
      </c>
      <c r="F14" s="337"/>
      <c r="H14" s="348"/>
      <c r="J14" s="347"/>
      <c r="K14" s="347"/>
    </row>
    <row r="15" spans="1:17">
      <c r="A15" s="346"/>
      <c r="B15" s="345"/>
      <c r="C15" s="344"/>
      <c r="D15" s="342"/>
      <c r="E15" s="343"/>
      <c r="F15" s="342"/>
      <c r="G15" s="342"/>
    </row>
    <row r="16" spans="1:17" s="340" customFormat="1">
      <c r="A16" s="346"/>
      <c r="B16" s="345"/>
      <c r="C16" s="344"/>
      <c r="D16" s="341"/>
      <c r="E16" s="343"/>
      <c r="F16" s="342"/>
      <c r="G16" s="341"/>
    </row>
    <row r="17" spans="1:7">
      <c r="A17" s="346"/>
      <c r="B17" s="345"/>
      <c r="C17" s="344"/>
      <c r="D17" s="342"/>
      <c r="E17" s="343"/>
      <c r="F17" s="342"/>
      <c r="G17" s="342"/>
    </row>
    <row r="18" spans="1:7">
      <c r="A18" s="346"/>
      <c r="B18" s="345"/>
      <c r="C18" s="344"/>
      <c r="D18" s="342"/>
      <c r="E18" s="343"/>
      <c r="F18" s="342"/>
      <c r="G18" s="342"/>
    </row>
    <row r="19" spans="1:7">
      <c r="A19" s="346"/>
      <c r="B19" s="345"/>
      <c r="C19" s="344"/>
      <c r="D19" s="342"/>
      <c r="E19" s="343"/>
      <c r="F19" s="342"/>
      <c r="G19" s="342"/>
    </row>
    <row r="20" spans="1:7">
      <c r="A20" s="346"/>
      <c r="B20" s="345"/>
      <c r="C20" s="344"/>
      <c r="D20" s="342"/>
      <c r="E20" s="343"/>
      <c r="F20" s="342"/>
      <c r="G20" s="342"/>
    </row>
    <row r="21" spans="1:7">
      <c r="A21" s="346"/>
      <c r="B21" s="345"/>
      <c r="C21" s="344"/>
      <c r="D21" s="342"/>
      <c r="E21" s="343"/>
      <c r="F21" s="342"/>
      <c r="G21" s="342"/>
    </row>
    <row r="22" spans="1:7">
      <c r="A22" s="346"/>
      <c r="B22" s="345"/>
      <c r="C22" s="344"/>
      <c r="D22" s="342"/>
      <c r="E22" s="343"/>
      <c r="F22" s="342"/>
      <c r="G22" s="342"/>
    </row>
    <row r="23" spans="1:7">
      <c r="A23" s="346"/>
      <c r="B23" s="345"/>
      <c r="C23" s="344"/>
      <c r="D23" s="342"/>
      <c r="E23" s="343"/>
      <c r="F23" s="342"/>
      <c r="G23" s="342"/>
    </row>
    <row r="24" spans="1:7">
      <c r="A24" s="346"/>
      <c r="B24" s="345"/>
      <c r="C24" s="344"/>
      <c r="D24" s="342"/>
      <c r="E24" s="343"/>
      <c r="F24" s="342"/>
      <c r="G24" s="342"/>
    </row>
    <row r="25" spans="1:7" s="340" customFormat="1">
      <c r="A25" s="346"/>
      <c r="B25" s="345"/>
      <c r="C25" s="344"/>
      <c r="D25" s="341"/>
      <c r="E25" s="343"/>
      <c r="F25" s="342"/>
      <c r="G25" s="341"/>
    </row>
    <row r="26" spans="1:7">
      <c r="A26" s="346"/>
      <c r="B26" s="345"/>
      <c r="C26" s="344"/>
      <c r="D26" s="342"/>
      <c r="E26" s="343"/>
      <c r="F26" s="342"/>
      <c r="G26" s="342"/>
    </row>
    <row r="27" spans="1:7">
      <c r="A27" s="346"/>
      <c r="B27" s="345"/>
      <c r="C27" s="344"/>
      <c r="D27" s="342"/>
      <c r="E27" s="343"/>
      <c r="F27" s="342"/>
      <c r="G27" s="342"/>
    </row>
    <row r="28" spans="1:7">
      <c r="A28" s="346"/>
      <c r="B28" s="345"/>
      <c r="C28" s="344"/>
      <c r="D28" s="342"/>
      <c r="E28" s="343"/>
      <c r="F28" s="342"/>
      <c r="G28" s="342"/>
    </row>
    <row r="29" spans="1:7">
      <c r="A29" s="346"/>
      <c r="B29" s="345"/>
      <c r="C29" s="344"/>
      <c r="D29" s="342"/>
      <c r="E29" s="343"/>
      <c r="F29" s="342"/>
      <c r="G29" s="342"/>
    </row>
    <row r="30" spans="1:7">
      <c r="A30" s="346"/>
      <c r="B30" s="345"/>
      <c r="C30" s="344"/>
      <c r="D30" s="342"/>
      <c r="E30" s="343"/>
      <c r="F30" s="342"/>
      <c r="G30" s="342"/>
    </row>
    <row r="31" spans="1:7">
      <c r="A31" s="346"/>
      <c r="B31" s="345"/>
      <c r="C31" s="344"/>
      <c r="D31" s="342"/>
      <c r="E31" s="343"/>
      <c r="F31" s="342"/>
      <c r="G31" s="342"/>
    </row>
    <row r="32" spans="1:7" s="340" customFormat="1">
      <c r="A32" s="346"/>
      <c r="B32" s="345"/>
      <c r="C32" s="344"/>
      <c r="D32" s="341"/>
      <c r="E32" s="343"/>
      <c r="F32" s="342"/>
      <c r="G32" s="341"/>
    </row>
    <row r="33" spans="1:7">
      <c r="A33" s="346"/>
      <c r="B33" s="345"/>
      <c r="C33" s="344"/>
      <c r="D33" s="342"/>
      <c r="E33" s="343"/>
      <c r="F33" s="342"/>
      <c r="G33" s="342"/>
    </row>
    <row r="34" spans="1:7">
      <c r="A34" s="346"/>
      <c r="B34" s="345"/>
      <c r="C34" s="344"/>
      <c r="D34" s="342"/>
      <c r="E34" s="343"/>
      <c r="F34" s="342"/>
      <c r="G34" s="342"/>
    </row>
    <row r="35" spans="1:7">
      <c r="A35" s="346"/>
      <c r="B35" s="345"/>
      <c r="C35" s="344"/>
      <c r="D35" s="342"/>
      <c r="E35" s="343"/>
      <c r="F35" s="342"/>
      <c r="G35" s="342"/>
    </row>
    <row r="36" spans="1:7">
      <c r="A36" s="346"/>
      <c r="B36" s="345"/>
      <c r="C36" s="344"/>
      <c r="D36" s="342"/>
      <c r="E36" s="343"/>
      <c r="F36" s="342"/>
      <c r="G36" s="342"/>
    </row>
    <row r="37" spans="1:7">
      <c r="A37" s="346"/>
      <c r="B37" s="345"/>
      <c r="C37" s="344"/>
      <c r="D37" s="342"/>
      <c r="E37" s="343"/>
      <c r="F37" s="342"/>
      <c r="G37" s="342"/>
    </row>
    <row r="38" spans="1:7">
      <c r="A38" s="346"/>
      <c r="B38" s="345"/>
      <c r="C38" s="344"/>
      <c r="D38" s="342"/>
      <c r="E38" s="343"/>
      <c r="F38" s="342"/>
      <c r="G38" s="342"/>
    </row>
    <row r="39" spans="1:7">
      <c r="A39" s="346"/>
      <c r="B39" s="345"/>
      <c r="C39" s="344"/>
      <c r="D39" s="342"/>
      <c r="E39" s="343"/>
      <c r="F39" s="342"/>
      <c r="G39" s="342"/>
    </row>
    <row r="40" spans="1:7">
      <c r="A40" s="346"/>
      <c r="B40" s="345"/>
      <c r="C40" s="344"/>
      <c r="D40" s="342"/>
      <c r="E40" s="343"/>
      <c r="F40" s="342"/>
      <c r="G40" s="342"/>
    </row>
    <row r="41" spans="1:7">
      <c r="A41" s="346"/>
      <c r="B41" s="345"/>
      <c r="C41" s="344"/>
      <c r="D41" s="342"/>
      <c r="E41" s="343"/>
      <c r="F41" s="342"/>
      <c r="G41" s="342"/>
    </row>
    <row r="42" spans="1:7">
      <c r="A42" s="346"/>
      <c r="B42" s="345"/>
      <c r="C42" s="344"/>
      <c r="D42" s="342"/>
      <c r="E42" s="343"/>
      <c r="F42" s="342"/>
      <c r="G42" s="342"/>
    </row>
    <row r="43" spans="1:7">
      <c r="A43" s="346"/>
      <c r="B43" s="345"/>
      <c r="C43" s="344"/>
      <c r="D43" s="342"/>
      <c r="E43" s="343"/>
      <c r="F43" s="342"/>
      <c r="G43" s="342"/>
    </row>
    <row r="44" spans="1:7">
      <c r="A44" s="346"/>
      <c r="B44" s="345"/>
      <c r="C44" s="344"/>
      <c r="D44" s="342"/>
      <c r="E44" s="343"/>
      <c r="F44" s="342"/>
      <c r="G44" s="342"/>
    </row>
    <row r="45" spans="1:7">
      <c r="A45" s="346"/>
      <c r="B45" s="345"/>
      <c r="C45" s="344"/>
      <c r="D45" s="342"/>
      <c r="E45" s="343"/>
      <c r="F45" s="342"/>
      <c r="G45" s="342"/>
    </row>
    <row r="46" spans="1:7">
      <c r="A46" s="346"/>
      <c r="B46" s="345"/>
      <c r="C46" s="344"/>
      <c r="D46" s="342"/>
      <c r="E46" s="343"/>
      <c r="F46" s="342"/>
      <c r="G46" s="342"/>
    </row>
    <row r="47" spans="1:7">
      <c r="A47" s="346"/>
      <c r="B47" s="345"/>
      <c r="C47" s="344"/>
      <c r="D47" s="342"/>
      <c r="E47" s="343"/>
      <c r="F47" s="342"/>
      <c r="G47" s="342"/>
    </row>
    <row r="48" spans="1:7">
      <c r="A48" s="346"/>
      <c r="B48" s="345"/>
      <c r="C48" s="344"/>
      <c r="D48" s="342"/>
      <c r="E48" s="343"/>
      <c r="F48" s="342"/>
      <c r="G48" s="342"/>
    </row>
    <row r="49" spans="1:7">
      <c r="A49" s="346"/>
      <c r="B49" s="345"/>
      <c r="C49" s="344"/>
      <c r="D49" s="342"/>
      <c r="E49" s="343"/>
      <c r="F49" s="342"/>
      <c r="G49" s="342"/>
    </row>
    <row r="50" spans="1:7">
      <c r="A50" s="346"/>
      <c r="B50" s="345"/>
      <c r="C50" s="344"/>
      <c r="D50" s="342"/>
      <c r="E50" s="343"/>
      <c r="F50" s="342"/>
      <c r="G50" s="342"/>
    </row>
    <row r="51" spans="1:7">
      <c r="A51" s="346"/>
      <c r="B51" s="345"/>
      <c r="C51" s="344"/>
      <c r="D51" s="342"/>
      <c r="E51" s="343"/>
      <c r="F51" s="342"/>
      <c r="G51" s="342"/>
    </row>
    <row r="52" spans="1:7">
      <c r="A52" s="346"/>
      <c r="B52" s="345"/>
      <c r="C52" s="344"/>
      <c r="D52" s="342"/>
      <c r="E52" s="343"/>
      <c r="F52" s="342"/>
      <c r="G52" s="342"/>
    </row>
    <row r="53" spans="1:7">
      <c r="A53" s="346"/>
      <c r="B53" s="345"/>
      <c r="C53" s="344"/>
      <c r="D53" s="342"/>
      <c r="E53" s="343"/>
      <c r="F53" s="342"/>
      <c r="G53" s="342"/>
    </row>
    <row r="54" spans="1:7" s="340" customFormat="1">
      <c r="A54" s="346"/>
      <c r="B54" s="345"/>
      <c r="C54" s="344"/>
      <c r="D54" s="341"/>
      <c r="E54" s="343"/>
      <c r="F54" s="342"/>
      <c r="G54" s="341"/>
    </row>
    <row r="55" spans="1:7">
      <c r="A55" s="346"/>
      <c r="B55" s="345"/>
      <c r="C55" s="344"/>
      <c r="D55" s="342"/>
      <c r="E55" s="343"/>
      <c r="F55" s="342"/>
      <c r="G55" s="342"/>
    </row>
    <row r="56" spans="1:7">
      <c r="A56" s="346"/>
      <c r="B56" s="345"/>
      <c r="C56" s="344"/>
      <c r="D56" s="342"/>
      <c r="E56" s="343"/>
      <c r="F56" s="342"/>
      <c r="G56" s="342"/>
    </row>
    <row r="57" spans="1:7">
      <c r="A57" s="346"/>
      <c r="B57" s="345"/>
      <c r="C57" s="344"/>
      <c r="D57" s="342"/>
      <c r="E57" s="343"/>
      <c r="F57" s="342"/>
      <c r="G57" s="342"/>
    </row>
    <row r="58" spans="1:7">
      <c r="A58" s="346"/>
      <c r="B58" s="345"/>
      <c r="C58" s="344"/>
      <c r="D58" s="342"/>
      <c r="E58" s="343"/>
      <c r="F58" s="342"/>
      <c r="G58" s="342"/>
    </row>
    <row r="59" spans="1:7">
      <c r="A59" s="346"/>
      <c r="B59" s="345"/>
      <c r="C59" s="344"/>
      <c r="D59" s="342"/>
      <c r="E59" s="343"/>
      <c r="F59" s="342"/>
      <c r="G59" s="342"/>
    </row>
    <row r="60" spans="1:7">
      <c r="A60" s="346"/>
      <c r="B60" s="345"/>
      <c r="C60" s="344"/>
      <c r="D60" s="342"/>
      <c r="E60" s="343"/>
      <c r="F60" s="342"/>
      <c r="G60" s="342"/>
    </row>
    <row r="61" spans="1:7">
      <c r="A61" s="346"/>
      <c r="B61" s="345"/>
      <c r="C61" s="344"/>
      <c r="D61" s="342"/>
      <c r="E61" s="343"/>
      <c r="F61" s="342"/>
      <c r="G61" s="342"/>
    </row>
    <row r="62" spans="1:7">
      <c r="A62" s="346"/>
      <c r="B62" s="345"/>
      <c r="C62" s="344"/>
      <c r="D62" s="342"/>
      <c r="E62" s="343"/>
      <c r="F62" s="342"/>
      <c r="G62" s="342"/>
    </row>
    <row r="63" spans="1:7" s="340" customFormat="1">
      <c r="A63" s="346"/>
      <c r="B63" s="345"/>
      <c r="C63" s="344"/>
      <c r="D63" s="341"/>
      <c r="E63" s="343"/>
      <c r="F63" s="342"/>
      <c r="G63" s="341"/>
    </row>
  </sheetData>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showGridLines="0" topLeftCell="A10" zoomScaleNormal="100" zoomScaleSheetLayoutView="90" workbookViewId="0">
      <selection activeCell="G27" sqref="G27"/>
    </sheetView>
  </sheetViews>
  <sheetFormatPr defaultColWidth="9.140625" defaultRowHeight="12.75"/>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row r="2" spans="2:10" s="6" customFormat="1" ht="24" customHeight="1">
      <c r="B2" s="2"/>
      <c r="C2" s="3" t="s">
        <v>377</v>
      </c>
      <c r="D2" s="4"/>
      <c r="E2" s="4"/>
      <c r="F2" s="4"/>
      <c r="G2" s="4"/>
      <c r="H2" s="4"/>
      <c r="I2" s="4"/>
      <c r="J2" s="5"/>
    </row>
    <row r="3" spans="2:10" ht="9.75" customHeight="1">
      <c r="B3" s="7"/>
      <c r="C3" s="696" t="s">
        <v>376</v>
      </c>
      <c r="D3" s="696"/>
      <c r="E3" s="696"/>
      <c r="F3" s="696"/>
      <c r="G3" s="696"/>
      <c r="H3" s="696"/>
      <c r="I3" s="20"/>
      <c r="J3" s="8"/>
    </row>
    <row r="4" spans="2:10">
      <c r="B4" s="7"/>
      <c r="C4" s="696"/>
      <c r="D4" s="696"/>
      <c r="E4" s="696"/>
      <c r="F4" s="696"/>
      <c r="G4" s="696"/>
      <c r="H4" s="696"/>
      <c r="I4" s="20"/>
      <c r="J4" s="8"/>
    </row>
    <row r="5" spans="2:10">
      <c r="B5" s="7"/>
      <c r="C5" s="696"/>
      <c r="D5" s="696"/>
      <c r="E5" s="696"/>
      <c r="F5" s="696"/>
      <c r="G5" s="696"/>
      <c r="H5" s="696"/>
      <c r="I5" s="20"/>
      <c r="J5" s="8"/>
    </row>
    <row r="6" spans="2:10" ht="18" customHeight="1">
      <c r="B6" s="7"/>
      <c r="C6" s="696"/>
      <c r="D6" s="696"/>
      <c r="E6" s="696"/>
      <c r="F6" s="696"/>
      <c r="G6" s="696"/>
      <c r="H6" s="696"/>
      <c r="I6" s="20"/>
      <c r="J6" s="8"/>
    </row>
    <row r="7" spans="2:10" ht="17.25" customHeight="1">
      <c r="B7" s="7"/>
      <c r="C7" s="9"/>
      <c r="D7" s="9"/>
      <c r="E7" s="9"/>
      <c r="F7" s="9"/>
      <c r="G7" s="9"/>
      <c r="H7" s="9"/>
      <c r="I7" s="20"/>
      <c r="J7" s="8"/>
    </row>
    <row r="8" spans="2:10" s="12" customFormat="1" ht="15">
      <c r="B8" s="10"/>
      <c r="C8" s="11" t="s">
        <v>2</v>
      </c>
      <c r="D8" s="13"/>
      <c r="E8" s="11"/>
      <c r="F8" s="11"/>
      <c r="G8" s="378" t="s">
        <v>375</v>
      </c>
      <c r="H8" s="378"/>
      <c r="I8" s="378"/>
      <c r="J8" s="15"/>
    </row>
    <row r="9" spans="2:10" s="12" customFormat="1" ht="15">
      <c r="B9" s="10"/>
      <c r="C9" s="11"/>
      <c r="D9" s="11"/>
      <c r="E9" s="11"/>
      <c r="F9" s="11"/>
      <c r="G9" s="376"/>
      <c r="H9" s="376"/>
      <c r="I9" s="376"/>
      <c r="J9" s="15"/>
    </row>
    <row r="10" spans="2:10" s="12" customFormat="1" ht="15">
      <c r="B10" s="10"/>
      <c r="C10" s="11"/>
      <c r="D10" s="11"/>
      <c r="E10" s="11"/>
      <c r="F10" s="11"/>
      <c r="G10" s="376" t="s">
        <v>374</v>
      </c>
      <c r="H10" s="378"/>
      <c r="I10" s="376"/>
      <c r="J10" s="15"/>
    </row>
    <row r="11" spans="2:10" s="12" customFormat="1" ht="15">
      <c r="B11" s="10"/>
      <c r="C11" s="11"/>
      <c r="D11" s="11"/>
      <c r="E11" s="11"/>
      <c r="F11" s="11"/>
      <c r="G11" s="376" t="s">
        <v>373</v>
      </c>
      <c r="H11" s="378"/>
      <c r="I11" s="376"/>
      <c r="J11" s="15"/>
    </row>
    <row r="12" spans="2:10" s="12" customFormat="1" ht="15">
      <c r="B12" s="10"/>
      <c r="C12" s="11"/>
      <c r="D12" s="11"/>
      <c r="E12" s="11"/>
      <c r="F12" s="11"/>
      <c r="G12" s="376" t="s">
        <v>372</v>
      </c>
      <c r="H12" s="377"/>
      <c r="I12" s="376"/>
      <c r="J12" s="15"/>
    </row>
    <row r="13" spans="2:10" s="12" customFormat="1" ht="15">
      <c r="B13" s="10"/>
      <c r="C13" s="11"/>
      <c r="D13" s="11"/>
      <c r="E13" s="11"/>
      <c r="F13" s="11"/>
      <c r="G13" s="376" t="s">
        <v>371</v>
      </c>
      <c r="H13" s="377"/>
      <c r="I13" s="376"/>
      <c r="J13" s="15"/>
    </row>
    <row r="14" spans="2:10" s="12" customFormat="1">
      <c r="B14" s="10"/>
      <c r="C14" s="11"/>
      <c r="D14" s="11"/>
      <c r="E14" s="11"/>
      <c r="F14" s="11"/>
      <c r="G14" s="14"/>
      <c r="H14" s="11"/>
      <c r="I14" s="11"/>
      <c r="J14" s="15"/>
    </row>
    <row r="15" spans="2:10" ht="19.5" customHeight="1" thickBot="1">
      <c r="B15" s="7"/>
      <c r="C15" s="20"/>
      <c r="D15" s="20"/>
      <c r="E15" s="20"/>
      <c r="F15" s="20"/>
      <c r="G15" s="20"/>
      <c r="H15" s="20"/>
      <c r="I15" s="20"/>
      <c r="J15" s="8"/>
    </row>
    <row r="16" spans="2:10" ht="9" customHeight="1">
      <c r="B16" s="7"/>
      <c r="C16" s="21"/>
      <c r="D16" s="23"/>
      <c r="E16" s="23"/>
      <c r="F16" s="23"/>
      <c r="G16" s="23"/>
      <c r="H16" s="23"/>
      <c r="I16" s="23"/>
      <c r="J16" s="24"/>
    </row>
    <row r="17" spans="2:12" s="20" customFormat="1">
      <c r="B17" s="7"/>
      <c r="C17" s="10" t="s">
        <v>370</v>
      </c>
      <c r="J17" s="8"/>
    </row>
    <row r="18" spans="2:12" ht="4.1500000000000004" customHeight="1">
      <c r="B18" s="7"/>
      <c r="C18" s="7"/>
      <c r="D18" s="11"/>
      <c r="E18" s="20"/>
      <c r="F18" s="20"/>
      <c r="G18" s="20"/>
      <c r="H18" s="375"/>
      <c r="I18" s="375"/>
      <c r="J18" s="374"/>
    </row>
    <row r="19" spans="2:12" ht="15" customHeight="1">
      <c r="B19" s="7"/>
      <c r="C19" s="836" t="s">
        <v>369</v>
      </c>
      <c r="D19" s="714" t="s">
        <v>16</v>
      </c>
      <c r="E19" s="744"/>
      <c r="F19" s="715"/>
      <c r="G19" s="709" t="s">
        <v>368</v>
      </c>
      <c r="H19" s="709" t="s">
        <v>18</v>
      </c>
      <c r="I19" s="709" t="s">
        <v>19</v>
      </c>
      <c r="J19" s="837" t="s">
        <v>367</v>
      </c>
      <c r="K19" s="20"/>
      <c r="L19" s="20"/>
    </row>
    <row r="20" spans="2:12" ht="31.5" customHeight="1">
      <c r="B20" s="7"/>
      <c r="C20" s="836"/>
      <c r="D20" s="373" t="s">
        <v>366</v>
      </c>
      <c r="E20" s="63" t="s">
        <v>45</v>
      </c>
      <c r="F20" s="183" t="s">
        <v>46</v>
      </c>
      <c r="G20" s="709"/>
      <c r="H20" s="709"/>
      <c r="I20" s="709"/>
      <c r="J20" s="837"/>
      <c r="K20" s="20"/>
      <c r="L20" s="20"/>
    </row>
    <row r="21" spans="2:12" ht="21" customHeight="1">
      <c r="B21" s="7"/>
      <c r="C21" s="371"/>
      <c r="D21" s="370"/>
      <c r="E21" s="321"/>
      <c r="F21" s="321"/>
      <c r="G21" s="321"/>
      <c r="H21" s="321"/>
      <c r="I21" s="321"/>
      <c r="J21" s="369"/>
      <c r="K21" s="20"/>
      <c r="L21" s="20"/>
    </row>
    <row r="22" spans="2:12" ht="21" customHeight="1">
      <c r="B22" s="7"/>
      <c r="C22" s="371"/>
      <c r="D22" s="370"/>
      <c r="E22" s="321"/>
      <c r="F22" s="321"/>
      <c r="G22" s="321"/>
      <c r="H22" s="321"/>
      <c r="I22" s="321"/>
      <c r="J22" s="369"/>
      <c r="K22" s="20"/>
      <c r="L22" s="20"/>
    </row>
    <row r="23" spans="2:12" ht="21" customHeight="1">
      <c r="B23" s="7"/>
      <c r="C23" s="371"/>
      <c r="D23" s="370"/>
      <c r="E23" s="321"/>
      <c r="F23" s="321"/>
      <c r="G23" s="321"/>
      <c r="H23" s="321"/>
      <c r="I23" s="321"/>
      <c r="J23" s="369"/>
      <c r="K23" s="20"/>
      <c r="L23" s="20"/>
    </row>
    <row r="24" spans="2:12" ht="21" customHeight="1">
      <c r="B24" s="7"/>
      <c r="C24" s="371"/>
      <c r="D24" s="370"/>
      <c r="E24" s="321"/>
      <c r="F24" s="321"/>
      <c r="G24" s="321"/>
      <c r="H24" s="321"/>
      <c r="I24" s="321"/>
      <c r="J24" s="369"/>
      <c r="K24" s="20"/>
      <c r="L24" s="20"/>
    </row>
    <row r="25" spans="2:12" ht="21" customHeight="1">
      <c r="B25" s="7"/>
      <c r="C25" s="371"/>
      <c r="D25" s="370"/>
      <c r="E25" s="321"/>
      <c r="F25" s="321"/>
      <c r="G25" s="321"/>
      <c r="H25" s="321"/>
      <c r="I25" s="321"/>
      <c r="J25" s="369"/>
      <c r="K25" s="20"/>
      <c r="L25" s="20"/>
    </row>
    <row r="26" spans="2:12" ht="21" customHeight="1">
      <c r="B26" s="7"/>
      <c r="C26" s="371"/>
      <c r="D26" s="370"/>
      <c r="E26" s="321"/>
      <c r="F26" s="321"/>
      <c r="G26" s="321"/>
      <c r="H26" s="321"/>
      <c r="I26" s="321"/>
      <c r="J26" s="369"/>
      <c r="K26" s="20"/>
      <c r="L26" s="20"/>
    </row>
    <row r="27" spans="2:12" ht="21" customHeight="1">
      <c r="B27" s="7"/>
      <c r="C27" s="371"/>
      <c r="D27" s="370"/>
      <c r="E27" s="321"/>
      <c r="F27" s="321"/>
      <c r="G27" s="321"/>
      <c r="H27" s="321"/>
      <c r="I27" s="321"/>
      <c r="J27" s="369"/>
      <c r="K27" s="20"/>
      <c r="L27" s="20"/>
    </row>
    <row r="28" spans="2:12" ht="21" customHeight="1">
      <c r="B28" s="7"/>
      <c r="C28" s="371"/>
      <c r="D28" s="370"/>
      <c r="E28" s="321"/>
      <c r="F28" s="321"/>
      <c r="G28" s="321"/>
      <c r="H28" s="321"/>
      <c r="I28" s="321"/>
      <c r="J28" s="369"/>
      <c r="K28" s="20"/>
      <c r="L28" s="20"/>
    </row>
    <row r="29" spans="2:12" ht="21" customHeight="1">
      <c r="B29" s="7"/>
      <c r="C29" s="371"/>
      <c r="D29" s="370"/>
      <c r="E29" s="321"/>
      <c r="F29" s="321"/>
      <c r="G29" s="321"/>
      <c r="H29" s="321"/>
      <c r="I29" s="321"/>
      <c r="J29" s="369"/>
      <c r="K29" s="20"/>
      <c r="L29" s="20"/>
    </row>
    <row r="30" spans="2:12" ht="21" customHeight="1">
      <c r="B30" s="7"/>
      <c r="C30" s="371"/>
      <c r="D30" s="370"/>
      <c r="E30" s="321"/>
      <c r="F30" s="321"/>
      <c r="G30" s="321"/>
      <c r="H30" s="321"/>
      <c r="I30" s="321"/>
      <c r="J30" s="369"/>
      <c r="K30" s="20"/>
      <c r="L30" s="20"/>
    </row>
    <row r="31" spans="2:12" ht="21" customHeight="1">
      <c r="B31" s="7"/>
      <c r="C31" s="371"/>
      <c r="D31" s="370"/>
      <c r="E31" s="321"/>
      <c r="F31" s="321"/>
      <c r="G31" s="321"/>
      <c r="H31" s="321"/>
      <c r="I31" s="321"/>
      <c r="J31" s="369"/>
      <c r="K31" s="20"/>
      <c r="L31" s="20"/>
    </row>
    <row r="32" spans="2:12" ht="21" customHeight="1">
      <c r="B32" s="7"/>
      <c r="C32" s="371"/>
      <c r="D32" s="370"/>
      <c r="E32" s="321"/>
      <c r="F32" s="321"/>
      <c r="G32" s="321"/>
      <c r="H32" s="321"/>
      <c r="I32" s="321"/>
      <c r="J32" s="369"/>
      <c r="K32" s="20"/>
      <c r="L32" s="20"/>
    </row>
    <row r="33" spans="2:10" ht="12.75" customHeight="1">
      <c r="B33" s="7"/>
      <c r="C33" s="368" t="s">
        <v>95</v>
      </c>
      <c r="D33" s="367"/>
      <c r="E33" s="367"/>
      <c r="F33" s="367"/>
      <c r="G33" s="367"/>
      <c r="H33" s="367"/>
      <c r="I33" s="367"/>
      <c r="J33" s="366"/>
    </row>
    <row r="34" spans="2:10" ht="21" customHeight="1">
      <c r="B34" s="7"/>
      <c r="C34" s="365" t="s">
        <v>365</v>
      </c>
      <c r="D34" s="20"/>
      <c r="E34" s="43"/>
      <c r="F34" s="43"/>
      <c r="G34" s="43"/>
      <c r="H34" s="20"/>
      <c r="I34" s="364"/>
      <c r="J34" s="8"/>
    </row>
    <row r="35" spans="2:10" ht="96.75" customHeight="1">
      <c r="B35" s="7"/>
      <c r="C35" s="838" t="s">
        <v>364</v>
      </c>
      <c r="D35" s="839"/>
      <c r="E35" s="839"/>
      <c r="F35" s="839"/>
      <c r="G35" s="839"/>
      <c r="H35" s="839"/>
      <c r="I35" s="839"/>
      <c r="J35" s="840"/>
    </row>
    <row r="36" spans="2:10" ht="39" customHeight="1">
      <c r="B36" s="7"/>
      <c r="C36" s="838" t="s">
        <v>363</v>
      </c>
      <c r="D36" s="839"/>
      <c r="E36" s="839"/>
      <c r="F36" s="839"/>
      <c r="G36" s="839"/>
      <c r="H36" s="839"/>
      <c r="I36" s="839"/>
      <c r="J36" s="840"/>
    </row>
    <row r="37" spans="2:10" ht="44.25" customHeight="1">
      <c r="B37" s="7"/>
      <c r="C37" s="838" t="s">
        <v>362</v>
      </c>
      <c r="D37" s="839"/>
      <c r="E37" s="839"/>
      <c r="F37" s="839"/>
      <c r="G37" s="839"/>
      <c r="H37" s="839"/>
      <c r="I37" s="839"/>
      <c r="J37" s="840"/>
    </row>
    <row r="38" spans="2:10" ht="23.25" customHeight="1">
      <c r="B38" s="7"/>
      <c r="C38" s="841" t="s">
        <v>146</v>
      </c>
      <c r="D38" s="842"/>
      <c r="E38" s="842"/>
      <c r="F38" s="842"/>
      <c r="G38" s="842"/>
      <c r="H38" s="842"/>
      <c r="I38" s="842"/>
      <c r="J38" s="843"/>
    </row>
    <row r="39" spans="2:10" ht="15" customHeight="1" thickBot="1">
      <c r="B39" s="7"/>
      <c r="C39" s="44" t="s">
        <v>361</v>
      </c>
      <c r="D39" s="45"/>
      <c r="E39" s="56"/>
      <c r="F39" s="56"/>
      <c r="G39" s="56"/>
      <c r="H39" s="56"/>
      <c r="I39" s="45"/>
      <c r="J39" s="46"/>
    </row>
    <row r="40" spans="2:10" s="6" customFormat="1" ht="19.899999999999999" customHeight="1" thickBot="1">
      <c r="B40" s="60"/>
      <c r="C40" s="61"/>
      <c r="D40" s="11"/>
      <c r="E40" s="61"/>
      <c r="F40" s="61"/>
      <c r="G40" s="61"/>
      <c r="H40" s="61"/>
      <c r="I40" s="61"/>
      <c r="J40" s="59"/>
    </row>
    <row r="41" spans="2:10" s="6" customFormat="1" ht="21.75" customHeight="1">
      <c r="B41" s="60"/>
      <c r="C41" s="2"/>
      <c r="D41" s="22" t="s">
        <v>360</v>
      </c>
      <c r="E41" s="4"/>
      <c r="F41" s="4"/>
      <c r="G41" s="4"/>
      <c r="H41" s="5"/>
      <c r="I41" s="61"/>
      <c r="J41" s="59"/>
    </row>
    <row r="42" spans="2:10" s="6" customFormat="1" ht="29.25" customHeight="1">
      <c r="B42" s="60"/>
      <c r="C42" s="165"/>
      <c r="D42" s="363" t="s">
        <v>359</v>
      </c>
      <c r="E42" s="362"/>
      <c r="F42" s="362"/>
      <c r="G42" s="277" t="s">
        <v>358</v>
      </c>
      <c r="H42" s="186" t="s">
        <v>357</v>
      </c>
      <c r="I42" s="61"/>
      <c r="J42" s="59"/>
    </row>
    <row r="43" spans="2:10" s="6" customFormat="1" ht="27.75" customHeight="1">
      <c r="B43" s="60"/>
      <c r="C43" s="148"/>
      <c r="D43" s="361" t="s">
        <v>125</v>
      </c>
      <c r="E43" s="360"/>
      <c r="F43" s="360"/>
      <c r="G43" s="358"/>
      <c r="H43" s="127"/>
      <c r="I43" s="61"/>
      <c r="J43" s="59"/>
    </row>
    <row r="44" spans="2:10" s="172" customFormat="1" ht="27.75" customHeight="1">
      <c r="B44" s="165"/>
      <c r="C44" s="148"/>
      <c r="D44" s="153" t="s">
        <v>126</v>
      </c>
      <c r="E44" s="154"/>
      <c r="F44" s="154"/>
      <c r="G44" s="358"/>
      <c r="H44" s="127"/>
      <c r="I44" s="14"/>
      <c r="J44" s="171"/>
    </row>
    <row r="45" spans="2:10" s="152" customFormat="1" ht="27.75" customHeight="1">
      <c r="B45" s="148"/>
      <c r="C45" s="148"/>
      <c r="D45" s="153" t="s">
        <v>356</v>
      </c>
      <c r="E45" s="154"/>
      <c r="F45" s="154"/>
      <c r="G45" s="358"/>
      <c r="H45" s="127"/>
      <c r="I45" s="149"/>
      <c r="J45" s="151"/>
    </row>
    <row r="46" spans="2:10" s="152" customFormat="1" ht="27.75" customHeight="1">
      <c r="B46" s="148"/>
      <c r="C46" s="148"/>
      <c r="D46" s="153" t="s">
        <v>355</v>
      </c>
      <c r="E46" s="154"/>
      <c r="F46" s="154"/>
      <c r="G46" s="358"/>
      <c r="H46" s="127"/>
      <c r="I46" s="149"/>
      <c r="J46" s="151"/>
    </row>
    <row r="47" spans="2:10" s="152" customFormat="1" ht="27.75" customHeight="1">
      <c r="B47" s="148"/>
      <c r="C47" s="148"/>
      <c r="D47" s="157" t="s">
        <v>83</v>
      </c>
      <c r="E47" s="359"/>
      <c r="F47" s="359"/>
      <c r="G47" s="358"/>
      <c r="H47" s="127"/>
      <c r="I47" s="149"/>
      <c r="J47" s="151"/>
    </row>
    <row r="48" spans="2:10" s="152" customFormat="1" ht="21" customHeight="1" thickBot="1">
      <c r="B48" s="148"/>
      <c r="C48" s="44"/>
      <c r="D48" s="45"/>
      <c r="E48" s="45"/>
      <c r="F48" s="45"/>
      <c r="G48" s="45"/>
      <c r="H48" s="46"/>
      <c r="I48" s="149"/>
      <c r="J48" s="151"/>
    </row>
    <row r="49" spans="2:10" s="152" customFormat="1" ht="21" customHeight="1">
      <c r="B49" s="148"/>
      <c r="C49" s="23"/>
      <c r="D49" s="23"/>
      <c r="E49" s="23"/>
      <c r="F49" s="23"/>
      <c r="G49" s="23"/>
      <c r="H49" s="23"/>
      <c r="I49" s="149"/>
      <c r="J49" s="151"/>
    </row>
    <row r="50" spans="2:10" ht="13.5" thickBot="1">
      <c r="B50" s="44"/>
      <c r="C50" s="45"/>
      <c r="D50" s="45"/>
      <c r="E50" s="45"/>
      <c r="F50" s="45"/>
      <c r="G50" s="45"/>
      <c r="H50" s="45"/>
      <c r="I50" s="45"/>
      <c r="J50" s="46"/>
    </row>
  </sheetData>
  <mergeCells count="11">
    <mergeCell ref="J19:J20"/>
    <mergeCell ref="C35:J35"/>
    <mergeCell ref="C36:J36"/>
    <mergeCell ref="C37:J37"/>
    <mergeCell ref="C38:J38"/>
    <mergeCell ref="I19:I20"/>
    <mergeCell ref="C3:H6"/>
    <mergeCell ref="C19:C20"/>
    <mergeCell ref="D19:F19"/>
    <mergeCell ref="G19:G20"/>
    <mergeCell ref="H19:H20"/>
  </mergeCells>
  <pageMargins left="0.94488188976377963" right="0.35433070866141736" top="0.86" bottom="0.39370078740157483" header="0.35433070866141736" footer="0.7"/>
  <pageSetup paperSize="9" scale="6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showGridLines="0" topLeftCell="A7" workbookViewId="0">
      <selection activeCell="H18" sqref="H18"/>
    </sheetView>
  </sheetViews>
  <sheetFormatPr defaultColWidth="9.140625" defaultRowHeight="12.75"/>
  <cols>
    <col min="1" max="2" width="2" style="1" customWidth="1"/>
    <col min="3" max="3" width="10.28515625" style="1" customWidth="1"/>
    <col min="4" max="4" width="2.140625" style="1" customWidth="1"/>
    <col min="5" max="5" width="10.140625" style="1" customWidth="1"/>
    <col min="6" max="6" width="10.42578125" style="1" customWidth="1"/>
    <col min="7" max="7" width="11" style="1" customWidth="1"/>
    <col min="8" max="8" width="17.42578125" style="1" customWidth="1"/>
    <col min="9" max="10" width="10.140625" style="1" customWidth="1"/>
    <col min="11" max="11" width="24.5703125" style="1" customWidth="1"/>
    <col min="12" max="12" width="2.7109375" style="1" customWidth="1"/>
    <col min="13" max="16384" width="9.140625" style="1"/>
  </cols>
  <sheetData>
    <row r="1" spans="2:12" ht="13.5" thickBot="1"/>
    <row r="2" spans="2:12">
      <c r="B2" s="21"/>
      <c r="C2" s="23"/>
      <c r="D2" s="23"/>
      <c r="E2" s="23"/>
      <c r="F2" s="23"/>
      <c r="G2" s="23"/>
      <c r="H2" s="23"/>
      <c r="I2" s="23"/>
      <c r="J2" s="23"/>
      <c r="K2" s="23"/>
      <c r="L2" s="24"/>
    </row>
    <row r="3" spans="2:12" s="6" customFormat="1" ht="15.75" customHeight="1">
      <c r="B3" s="60"/>
      <c r="C3" s="395" t="s">
        <v>403</v>
      </c>
      <c r="D3" s="61"/>
      <c r="E3" s="61"/>
      <c r="F3" s="61"/>
      <c r="G3" s="61"/>
      <c r="H3" s="61"/>
      <c r="I3" s="61"/>
      <c r="J3" s="61"/>
      <c r="K3" s="61"/>
      <c r="L3" s="59"/>
    </row>
    <row r="4" spans="2:12" ht="12.75" customHeight="1">
      <c r="B4" s="7"/>
      <c r="C4" s="20"/>
      <c r="D4" s="394"/>
      <c r="E4" s="850" t="s">
        <v>402</v>
      </c>
      <c r="F4" s="850"/>
      <c r="G4" s="850"/>
      <c r="H4" s="850"/>
      <c r="I4" s="850"/>
      <c r="J4" s="850"/>
      <c r="K4" s="850"/>
      <c r="L4" s="8"/>
    </row>
    <row r="5" spans="2:12" s="6" customFormat="1" ht="15" customHeight="1">
      <c r="B5" s="60"/>
      <c r="C5" s="61"/>
      <c r="D5" s="393"/>
      <c r="E5" s="851"/>
      <c r="F5" s="851"/>
      <c r="G5" s="851"/>
      <c r="H5" s="851"/>
      <c r="I5" s="851"/>
      <c r="J5" s="851"/>
      <c r="K5" s="851"/>
      <c r="L5" s="59"/>
    </row>
    <row r="6" spans="2:12">
      <c r="B6" s="7"/>
      <c r="C6" s="20"/>
      <c r="D6" s="20"/>
      <c r="E6" s="20"/>
      <c r="F6" s="20"/>
      <c r="G6" s="20"/>
      <c r="H6" s="20"/>
      <c r="I6" s="20"/>
      <c r="J6" s="20"/>
      <c r="K6" s="20"/>
      <c r="L6" s="8"/>
    </row>
    <row r="7" spans="2:12" s="12" customFormat="1">
      <c r="B7" s="10"/>
      <c r="C7" s="392" t="s">
        <v>2</v>
      </c>
      <c r="D7" s="11" t="s">
        <v>401</v>
      </c>
      <c r="E7" s="13" t="s">
        <v>3</v>
      </c>
      <c r="F7" s="13"/>
      <c r="G7" s="13"/>
      <c r="H7" s="11"/>
      <c r="I7" s="11"/>
      <c r="J7" s="13" t="s">
        <v>375</v>
      </c>
      <c r="K7" s="13"/>
      <c r="L7" s="15"/>
    </row>
    <row r="8" spans="2:12" s="12" customFormat="1" ht="6" customHeight="1">
      <c r="B8" s="10"/>
      <c r="C8" s="11"/>
      <c r="D8" s="11"/>
      <c r="E8" s="11"/>
      <c r="F8" s="11"/>
      <c r="G8" s="11"/>
      <c r="H8" s="11"/>
      <c r="I8" s="11"/>
      <c r="J8" s="11"/>
      <c r="K8" s="11"/>
      <c r="L8" s="15"/>
    </row>
    <row r="9" spans="2:12" s="12" customFormat="1" ht="9.9499999999999993" customHeight="1">
      <c r="B9" s="10"/>
      <c r="C9" s="11"/>
      <c r="D9" s="11"/>
      <c r="E9" s="11"/>
      <c r="F9" s="11"/>
      <c r="G9" s="11"/>
      <c r="H9" s="11"/>
      <c r="I9" s="11"/>
      <c r="J9" s="390" t="s">
        <v>400</v>
      </c>
      <c r="K9" s="389" t="s">
        <v>594</v>
      </c>
      <c r="L9" s="15"/>
    </row>
    <row r="10" spans="2:12" s="12" customFormat="1" ht="12" customHeight="1">
      <c r="B10" s="10"/>
      <c r="C10" s="11"/>
      <c r="D10" s="11"/>
      <c r="E10" s="11"/>
      <c r="F10" s="11"/>
      <c r="G10" s="11"/>
      <c r="H10" s="11"/>
      <c r="I10" s="11"/>
      <c r="J10" s="390" t="s">
        <v>399</v>
      </c>
      <c r="K10" s="391"/>
      <c r="L10" s="15"/>
    </row>
    <row r="11" spans="2:12" s="12" customFormat="1" ht="11.25" customHeight="1">
      <c r="B11" s="10"/>
      <c r="C11" s="11"/>
      <c r="D11" s="11"/>
      <c r="E11" s="11"/>
      <c r="F11" s="11"/>
      <c r="G11" s="11"/>
      <c r="H11" s="11"/>
      <c r="I11" s="11"/>
      <c r="J11" s="390" t="s">
        <v>398</v>
      </c>
      <c r="K11" s="389">
        <v>5443177778</v>
      </c>
      <c r="L11" s="15"/>
    </row>
    <row r="12" spans="2:12" s="12" customFormat="1" ht="9.9499999999999993" customHeight="1">
      <c r="B12" s="10"/>
      <c r="C12" s="11"/>
      <c r="D12" s="11"/>
      <c r="E12" s="11"/>
      <c r="F12" s="11"/>
      <c r="G12" s="11"/>
      <c r="H12" s="11"/>
      <c r="I12" s="11"/>
      <c r="J12" s="390" t="s">
        <v>397</v>
      </c>
      <c r="K12" s="389"/>
      <c r="L12" s="15"/>
    </row>
    <row r="13" spans="2:12" s="12" customFormat="1" ht="9.9499999999999993" customHeight="1">
      <c r="B13" s="10"/>
      <c r="C13" s="11"/>
      <c r="D13" s="11"/>
      <c r="E13" s="11"/>
      <c r="F13" s="11"/>
      <c r="G13" s="11"/>
      <c r="H13" s="11"/>
      <c r="I13" s="11"/>
      <c r="J13" s="390" t="s">
        <v>396</v>
      </c>
      <c r="K13" s="591" t="s">
        <v>595</v>
      </c>
      <c r="L13" s="15"/>
    </row>
    <row r="14" spans="2:12" ht="13.5" thickBot="1">
      <c r="B14" s="7"/>
      <c r="C14" s="20"/>
      <c r="D14" s="20"/>
      <c r="E14" s="20"/>
      <c r="F14" s="20"/>
      <c r="G14" s="20"/>
      <c r="H14" s="20"/>
      <c r="I14" s="20"/>
      <c r="J14" s="20"/>
      <c r="K14" s="20"/>
      <c r="L14" s="8"/>
    </row>
    <row r="15" spans="2:12" ht="24.75" customHeight="1">
      <c r="B15" s="7"/>
      <c r="C15" s="856" t="s">
        <v>395</v>
      </c>
      <c r="D15" s="857"/>
      <c r="E15" s="857"/>
      <c r="F15" s="857"/>
      <c r="G15" s="857"/>
      <c r="H15" s="852" t="s">
        <v>394</v>
      </c>
      <c r="I15" s="860" t="s">
        <v>393</v>
      </c>
      <c r="J15" s="857"/>
      <c r="K15" s="861"/>
      <c r="L15" s="8"/>
    </row>
    <row r="16" spans="2:12" ht="18.75" customHeight="1">
      <c r="B16" s="7"/>
      <c r="C16" s="858"/>
      <c r="D16" s="859"/>
      <c r="E16" s="859"/>
      <c r="F16" s="859"/>
      <c r="G16" s="859"/>
      <c r="H16" s="853"/>
      <c r="I16" s="862"/>
      <c r="J16" s="859"/>
      <c r="K16" s="863"/>
      <c r="L16" s="8"/>
    </row>
    <row r="17" spans="2:12" s="20" customFormat="1" ht="15" customHeight="1">
      <c r="B17" s="7"/>
      <c r="C17" s="854" t="s">
        <v>392</v>
      </c>
      <c r="D17" s="855"/>
      <c r="E17" s="855"/>
      <c r="F17" s="855"/>
      <c r="G17" s="855"/>
      <c r="H17" s="855"/>
      <c r="I17" s="855"/>
      <c r="J17" s="855"/>
      <c r="K17" s="855"/>
      <c r="L17" s="8"/>
    </row>
    <row r="18" spans="2:12" ht="15" customHeight="1">
      <c r="B18" s="7"/>
      <c r="C18" s="847" t="s">
        <v>391</v>
      </c>
      <c r="D18" s="848"/>
      <c r="E18" s="848"/>
      <c r="F18" s="848"/>
      <c r="G18" s="849"/>
      <c r="H18" s="70">
        <v>14</v>
      </c>
      <c r="I18" s="844">
        <v>71750454.849999994</v>
      </c>
      <c r="J18" s="845"/>
      <c r="K18" s="846"/>
      <c r="L18" s="8"/>
    </row>
    <row r="19" spans="2:12" ht="15" customHeight="1">
      <c r="B19" s="7"/>
      <c r="C19" s="847" t="s">
        <v>390</v>
      </c>
      <c r="D19" s="848"/>
      <c r="E19" s="848"/>
      <c r="F19" s="848"/>
      <c r="G19" s="849"/>
      <c r="H19" s="70">
        <v>93</v>
      </c>
      <c r="I19" s="844">
        <v>45570810.329999998</v>
      </c>
      <c r="J19" s="845"/>
      <c r="K19" s="846">
        <f>I19</f>
        <v>45570810.329999998</v>
      </c>
      <c r="L19" s="8"/>
    </row>
    <row r="20" spans="2:12" ht="15" customHeight="1">
      <c r="B20" s="7"/>
      <c r="C20" s="847" t="s">
        <v>389</v>
      </c>
      <c r="D20" s="848"/>
      <c r="E20" s="848"/>
      <c r="F20" s="848"/>
      <c r="G20" s="849"/>
      <c r="H20" s="70">
        <v>7</v>
      </c>
      <c r="I20" s="844">
        <v>15588547.24</v>
      </c>
      <c r="J20" s="845"/>
      <c r="K20" s="846">
        <f>I20</f>
        <v>15588547.24</v>
      </c>
      <c r="L20" s="8"/>
    </row>
    <row r="21" spans="2:12" ht="15" customHeight="1">
      <c r="B21" s="7"/>
      <c r="C21" s="847" t="s">
        <v>388</v>
      </c>
      <c r="D21" s="848"/>
      <c r="E21" s="848"/>
      <c r="F21" s="848"/>
      <c r="G21" s="849"/>
      <c r="H21" s="70"/>
      <c r="I21" s="844"/>
      <c r="J21" s="845"/>
      <c r="K21" s="846">
        <f>I21</f>
        <v>0</v>
      </c>
      <c r="L21" s="8"/>
    </row>
    <row r="22" spans="2:12" s="12" customFormat="1" ht="15" customHeight="1">
      <c r="B22" s="10"/>
      <c r="C22" s="847" t="s">
        <v>387</v>
      </c>
      <c r="D22" s="848"/>
      <c r="E22" s="848"/>
      <c r="F22" s="848"/>
      <c r="G22" s="849"/>
      <c r="H22" s="70"/>
      <c r="I22" s="844">
        <v>4292241.8600000003</v>
      </c>
      <c r="J22" s="845"/>
      <c r="K22" s="846"/>
      <c r="L22" s="145"/>
    </row>
    <row r="23" spans="2:12" ht="15" customHeight="1">
      <c r="B23" s="7"/>
      <c r="C23" s="847" t="s">
        <v>386</v>
      </c>
      <c r="D23" s="848"/>
      <c r="E23" s="848"/>
      <c r="F23" s="848"/>
      <c r="G23" s="849"/>
      <c r="H23" s="70"/>
      <c r="I23" s="844">
        <v>886062.53</v>
      </c>
      <c r="J23" s="845"/>
      <c r="K23" s="846"/>
      <c r="L23" s="59"/>
    </row>
    <row r="24" spans="2:12" ht="54" customHeight="1">
      <c r="B24" s="7"/>
      <c r="C24" s="867" t="s">
        <v>385</v>
      </c>
      <c r="D24" s="868"/>
      <c r="E24" s="868"/>
      <c r="F24" s="868"/>
      <c r="G24" s="869"/>
      <c r="H24" s="388"/>
      <c r="I24" s="844"/>
      <c r="J24" s="845"/>
      <c r="K24" s="846">
        <f>I24+J24</f>
        <v>0</v>
      </c>
      <c r="L24" s="59"/>
    </row>
    <row r="25" spans="2:12" s="12" customFormat="1" ht="15" customHeight="1">
      <c r="B25" s="10"/>
      <c r="C25" s="864" t="s">
        <v>384</v>
      </c>
      <c r="D25" s="865"/>
      <c r="E25" s="865"/>
      <c r="F25" s="865"/>
      <c r="G25" s="866"/>
      <c r="H25" s="387">
        <f>SUM(H18:H24)</f>
        <v>114</v>
      </c>
      <c r="I25" s="844"/>
      <c r="J25" s="845"/>
      <c r="K25" s="846"/>
      <c r="L25" s="145"/>
    </row>
    <row r="26" spans="2:12" ht="15" customHeight="1">
      <c r="B26" s="7"/>
      <c r="C26" s="854" t="s">
        <v>383</v>
      </c>
      <c r="D26" s="855"/>
      <c r="E26" s="855"/>
      <c r="F26" s="855"/>
      <c r="G26" s="855"/>
      <c r="H26" s="855"/>
      <c r="I26" s="855"/>
      <c r="J26" s="855"/>
      <c r="K26" s="855"/>
      <c r="L26" s="59"/>
    </row>
    <row r="27" spans="2:12" ht="15" customHeight="1">
      <c r="B27" s="7"/>
      <c r="C27" s="847" t="s">
        <v>382</v>
      </c>
      <c r="D27" s="848"/>
      <c r="E27" s="848"/>
      <c r="F27" s="848"/>
      <c r="G27" s="848"/>
      <c r="H27" s="70"/>
      <c r="I27" s="844"/>
      <c r="J27" s="845"/>
      <c r="K27" s="846">
        <f>I27+J27</f>
        <v>0</v>
      </c>
      <c r="L27" s="59"/>
    </row>
    <row r="28" spans="2:12" ht="15" customHeight="1">
      <c r="B28" s="7"/>
      <c r="C28" s="847" t="s">
        <v>381</v>
      </c>
      <c r="D28" s="848"/>
      <c r="E28" s="848"/>
      <c r="F28" s="848"/>
      <c r="G28" s="848"/>
      <c r="H28" s="70"/>
      <c r="I28" s="844"/>
      <c r="J28" s="845"/>
      <c r="K28" s="846">
        <f>I28+J28</f>
        <v>0</v>
      </c>
      <c r="L28" s="59"/>
    </row>
    <row r="29" spans="2:12" ht="66" customHeight="1">
      <c r="B29" s="7"/>
      <c r="C29" s="867" t="s">
        <v>380</v>
      </c>
      <c r="D29" s="868"/>
      <c r="E29" s="868"/>
      <c r="F29" s="868"/>
      <c r="G29" s="868"/>
      <c r="H29" s="385"/>
      <c r="I29" s="844">
        <v>34522029.200000003</v>
      </c>
      <c r="J29" s="845"/>
      <c r="K29" s="846">
        <f>I29+J29</f>
        <v>34522029.200000003</v>
      </c>
      <c r="L29" s="59"/>
    </row>
    <row r="30" spans="2:12" ht="15" customHeight="1">
      <c r="B30" s="7"/>
      <c r="C30" s="864" t="s">
        <v>379</v>
      </c>
      <c r="D30" s="865"/>
      <c r="E30" s="865"/>
      <c r="F30" s="865"/>
      <c r="G30" s="866"/>
      <c r="H30" s="384">
        <f>SUM(H27:H29)</f>
        <v>0</v>
      </c>
      <c r="I30" s="844"/>
      <c r="J30" s="845"/>
      <c r="K30" s="846"/>
      <c r="L30" s="59"/>
    </row>
    <row r="31" spans="2:12" s="380" customFormat="1" ht="15.75" customHeight="1" thickBot="1">
      <c r="B31" s="383"/>
      <c r="C31" s="870" t="s">
        <v>378</v>
      </c>
      <c r="D31" s="871"/>
      <c r="E31" s="871"/>
      <c r="F31" s="871"/>
      <c r="G31" s="872"/>
      <c r="H31" s="382">
        <f>H25+H30</f>
        <v>114</v>
      </c>
      <c r="I31" s="873">
        <f>I25+I30</f>
        <v>0</v>
      </c>
      <c r="J31" s="874"/>
      <c r="K31" s="875"/>
      <c r="L31" s="381"/>
    </row>
    <row r="32" spans="2:12" ht="13.5" thickBot="1">
      <c r="B32" s="44"/>
      <c r="C32" s="379"/>
      <c r="D32" s="45"/>
      <c r="E32" s="45"/>
      <c r="F32" s="45"/>
      <c r="G32" s="45"/>
      <c r="H32" s="45"/>
      <c r="I32" s="45"/>
      <c r="J32" s="45"/>
      <c r="K32" s="45"/>
      <c r="L32" s="46"/>
    </row>
  </sheetData>
  <mergeCells count="33">
    <mergeCell ref="C31:G31"/>
    <mergeCell ref="C27:G27"/>
    <mergeCell ref="C28:G28"/>
    <mergeCell ref="C29:G29"/>
    <mergeCell ref="C26:K26"/>
    <mergeCell ref="I30:K30"/>
    <mergeCell ref="I31:K31"/>
    <mergeCell ref="I27:K27"/>
    <mergeCell ref="I29:K29"/>
    <mergeCell ref="I22:K22"/>
    <mergeCell ref="C23:G23"/>
    <mergeCell ref="C30:G30"/>
    <mergeCell ref="C24:G24"/>
    <mergeCell ref="C25:G25"/>
    <mergeCell ref="I24:K24"/>
    <mergeCell ref="I25:K25"/>
    <mergeCell ref="I28:K28"/>
    <mergeCell ref="I23:K23"/>
    <mergeCell ref="C22:G22"/>
    <mergeCell ref="E4:K4"/>
    <mergeCell ref="E5:K5"/>
    <mergeCell ref="H15:H16"/>
    <mergeCell ref="C17:K17"/>
    <mergeCell ref="C15:G16"/>
    <mergeCell ref="I15:K16"/>
    <mergeCell ref="I18:K18"/>
    <mergeCell ref="I19:K19"/>
    <mergeCell ref="I20:K20"/>
    <mergeCell ref="I21:K21"/>
    <mergeCell ref="C18:G18"/>
    <mergeCell ref="C19:G19"/>
    <mergeCell ref="C20:G20"/>
    <mergeCell ref="C21:G21"/>
  </mergeCells>
  <hyperlinks>
    <hyperlink ref="K13" r:id="rId1"/>
  </hyperlinks>
  <printOptions horizontalCentered="1" verticalCentered="1"/>
  <pageMargins left="0.35433070866141736" right="0.35433070866141736" top="0.39370078740157483" bottom="0.39370078740157483" header="0.51181102362204722" footer="0.51181102362204722"/>
  <pageSetup paperSize="9"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7"/>
  <sheetViews>
    <sheetView showGridLines="0" topLeftCell="A10" zoomScale="60" zoomScaleNormal="60" workbookViewId="0">
      <selection activeCell="D19" sqref="D19:D26"/>
    </sheetView>
  </sheetViews>
  <sheetFormatPr defaultColWidth="9.140625" defaultRowHeight="12.75"/>
  <cols>
    <col min="1" max="1" width="5.28515625" style="189" customWidth="1"/>
    <col min="2" max="2" width="9.140625" style="189"/>
    <col min="3" max="3" width="15.5703125" style="189" customWidth="1"/>
    <col min="4" max="4" width="17.140625" style="189" customWidth="1"/>
    <col min="5" max="5" width="13" style="189" customWidth="1"/>
    <col min="6" max="6" width="14.140625" style="189" customWidth="1"/>
    <col min="7" max="7" width="14.28515625" style="189" customWidth="1"/>
    <col min="8" max="8" width="15.28515625" style="189" customWidth="1"/>
    <col min="9" max="9" width="14" style="189" customWidth="1"/>
    <col min="10" max="10" width="13.28515625" style="189" customWidth="1"/>
    <col min="11" max="11" width="14.28515625" style="189" customWidth="1"/>
    <col min="12" max="12" width="13.28515625" style="189" customWidth="1"/>
    <col min="13" max="13" width="14.42578125" style="189" customWidth="1"/>
    <col min="14" max="15" width="14" style="189" customWidth="1"/>
    <col min="16" max="16" width="12.28515625" style="189" customWidth="1"/>
    <col min="17" max="17" width="11.140625" style="189" customWidth="1"/>
    <col min="18" max="18" width="10.28515625" style="189" customWidth="1"/>
    <col min="19" max="19" width="9.140625" style="189" customWidth="1"/>
    <col min="20" max="20" width="10.28515625" style="189" customWidth="1"/>
    <col min="21" max="21" width="9.5703125" style="189" customWidth="1"/>
    <col min="22" max="22" width="8.42578125" style="189" customWidth="1"/>
    <col min="23" max="23" width="7.140625" style="189" customWidth="1"/>
    <col min="24" max="24" width="7.85546875" style="189" customWidth="1"/>
    <col min="25" max="25" width="7.28515625" style="189" customWidth="1"/>
    <col min="26" max="16384" width="9.140625" style="189"/>
  </cols>
  <sheetData>
    <row r="1" spans="2:25" ht="13.5" thickBot="1"/>
    <row r="2" spans="2:25">
      <c r="B2" s="190"/>
      <c r="C2" s="585"/>
      <c r="D2" s="585"/>
      <c r="E2" s="585"/>
      <c r="F2" s="585"/>
      <c r="G2" s="585"/>
      <c r="H2" s="585"/>
      <c r="I2" s="585"/>
      <c r="J2" s="585"/>
      <c r="K2" s="585"/>
      <c r="L2" s="585"/>
      <c r="M2" s="585"/>
      <c r="N2" s="585"/>
      <c r="O2" s="585"/>
      <c r="P2" s="585"/>
      <c r="Q2" s="585"/>
      <c r="R2" s="585"/>
      <c r="S2" s="585"/>
      <c r="T2" s="585"/>
      <c r="U2" s="585"/>
      <c r="V2" s="585"/>
      <c r="W2" s="585"/>
      <c r="X2" s="585"/>
      <c r="Y2" s="586"/>
    </row>
    <row r="3" spans="2:25" s="407" customFormat="1" ht="15.75">
      <c r="B3" s="414"/>
      <c r="C3" s="406"/>
      <c r="D3" s="443" t="s">
        <v>458</v>
      </c>
      <c r="E3" s="442"/>
      <c r="F3" s="406"/>
      <c r="G3" s="406"/>
      <c r="H3" s="406"/>
      <c r="I3" s="406"/>
      <c r="J3" s="406"/>
      <c r="K3" s="406"/>
      <c r="L3" s="406"/>
      <c r="M3" s="406"/>
      <c r="N3" s="406"/>
      <c r="O3" s="406"/>
      <c r="P3" s="406"/>
      <c r="Q3" s="406"/>
      <c r="R3" s="406"/>
      <c r="S3" s="406"/>
      <c r="T3" s="406"/>
      <c r="U3" s="406"/>
      <c r="V3" s="406"/>
      <c r="W3" s="406"/>
      <c r="X3" s="406"/>
      <c r="Y3" s="408"/>
    </row>
    <row r="4" spans="2:25" s="407" customFormat="1" ht="14.25">
      <c r="B4" s="414"/>
      <c r="C4" s="406"/>
      <c r="D4" s="406"/>
      <c r="E4" s="406"/>
      <c r="F4" s="406"/>
      <c r="G4" s="406"/>
      <c r="H4" s="406"/>
      <c r="I4" s="406"/>
      <c r="J4" s="406"/>
      <c r="K4" s="406"/>
      <c r="L4" s="406"/>
      <c r="M4" s="406"/>
      <c r="N4" s="406"/>
      <c r="O4" s="406"/>
      <c r="P4" s="406"/>
      <c r="Q4" s="406"/>
      <c r="R4" s="406"/>
      <c r="S4" s="406"/>
      <c r="T4" s="406"/>
      <c r="U4" s="406"/>
      <c r="V4" s="406"/>
      <c r="W4" s="406"/>
      <c r="X4" s="406"/>
      <c r="Y4" s="408"/>
    </row>
    <row r="5" spans="2:25" s="407" customFormat="1" ht="15">
      <c r="B5" s="414"/>
      <c r="C5" s="406"/>
      <c r="D5" s="406"/>
      <c r="E5" s="406"/>
      <c r="F5" s="406"/>
      <c r="G5" s="441" t="s">
        <v>402</v>
      </c>
      <c r="H5" s="406"/>
      <c r="I5" s="406"/>
      <c r="J5" s="406"/>
      <c r="K5" s="406"/>
      <c r="L5" s="406"/>
      <c r="M5" s="406"/>
      <c r="N5" s="406"/>
      <c r="O5" s="406"/>
      <c r="P5" s="406"/>
      <c r="Q5" s="406"/>
      <c r="R5" s="406"/>
      <c r="S5" s="406"/>
      <c r="T5" s="406"/>
      <c r="U5" s="406"/>
      <c r="V5" s="406"/>
      <c r="W5" s="406"/>
      <c r="X5" s="406"/>
      <c r="Y5" s="408"/>
    </row>
    <row r="6" spans="2:25" s="407" customFormat="1" ht="15">
      <c r="B6" s="414"/>
      <c r="C6" s="406"/>
      <c r="D6" s="406"/>
      <c r="E6" s="441"/>
      <c r="F6" s="406"/>
      <c r="G6" s="440" t="s">
        <v>457</v>
      </c>
      <c r="H6" s="406"/>
      <c r="I6" s="406"/>
      <c r="J6" s="406"/>
      <c r="K6" s="406"/>
      <c r="L6" s="406"/>
      <c r="M6" s="406"/>
      <c r="N6" s="406"/>
      <c r="O6" s="406"/>
      <c r="P6" s="406"/>
      <c r="Q6" s="406"/>
      <c r="R6" s="406"/>
      <c r="S6" s="406"/>
      <c r="T6" s="406"/>
      <c r="U6" s="406"/>
      <c r="V6" s="406"/>
      <c r="W6" s="406"/>
      <c r="X6" s="406"/>
      <c r="Y6" s="408"/>
    </row>
    <row r="7" spans="2:25" s="407" customFormat="1" ht="14.25">
      <c r="B7" s="414"/>
      <c r="C7" s="406"/>
      <c r="D7" s="406"/>
      <c r="E7" s="406"/>
      <c r="G7" s="406"/>
      <c r="H7" s="406"/>
      <c r="I7" s="406"/>
      <c r="J7" s="406"/>
      <c r="K7" s="406"/>
      <c r="L7" s="406"/>
      <c r="M7" s="406"/>
      <c r="N7" s="406"/>
      <c r="O7" s="406"/>
      <c r="P7" s="406"/>
      <c r="Q7" s="406"/>
      <c r="R7" s="406"/>
      <c r="S7" s="406"/>
      <c r="T7" s="406"/>
      <c r="U7" s="406"/>
      <c r="V7" s="406"/>
      <c r="W7" s="406"/>
      <c r="X7" s="406"/>
      <c r="Y7" s="408"/>
    </row>
    <row r="8" spans="2:25" s="407" customFormat="1" ht="15">
      <c r="B8" s="414"/>
      <c r="C8" s="439" t="s">
        <v>456</v>
      </c>
      <c r="D8" s="378"/>
      <c r="E8" s="378"/>
      <c r="H8" s="376"/>
      <c r="I8" s="376"/>
      <c r="J8" s="406"/>
      <c r="K8" s="406"/>
      <c r="L8" s="406"/>
      <c r="M8" s="406"/>
      <c r="N8" s="376"/>
      <c r="O8" s="376"/>
      <c r="P8" s="378" t="s">
        <v>375</v>
      </c>
      <c r="Q8" s="378"/>
      <c r="R8" s="378"/>
      <c r="S8" s="438"/>
      <c r="T8" s="406"/>
      <c r="U8" s="406"/>
      <c r="V8" s="406"/>
      <c r="W8" s="406"/>
      <c r="X8" s="406"/>
      <c r="Y8" s="408"/>
    </row>
    <row r="9" spans="2:25" s="407" customFormat="1" ht="15">
      <c r="B9" s="414"/>
      <c r="C9" s="376"/>
      <c r="D9" s="376"/>
      <c r="E9" s="376"/>
      <c r="G9" s="376"/>
      <c r="H9" s="376"/>
      <c r="I9" s="376"/>
      <c r="J9" s="406"/>
      <c r="K9" s="406"/>
      <c r="L9" s="406"/>
      <c r="M9" s="406"/>
      <c r="N9" s="376"/>
      <c r="O9" s="376"/>
      <c r="P9" s="376"/>
      <c r="Q9" s="376"/>
      <c r="R9" s="376"/>
      <c r="S9" s="376"/>
      <c r="T9" s="406"/>
      <c r="U9" s="406"/>
      <c r="V9" s="406"/>
      <c r="W9" s="406"/>
      <c r="X9" s="406"/>
      <c r="Y9" s="408"/>
    </row>
    <row r="10" spans="2:25" s="407" customFormat="1" ht="15">
      <c r="B10" s="414"/>
      <c r="C10" s="406"/>
      <c r="D10" s="376"/>
      <c r="E10" s="376"/>
      <c r="F10" s="376"/>
      <c r="G10" s="376"/>
      <c r="H10" s="376"/>
      <c r="I10" s="376"/>
      <c r="J10" s="406"/>
      <c r="K10" s="406"/>
      <c r="L10" s="406"/>
      <c r="M10" s="406"/>
      <c r="N10" s="376"/>
      <c r="O10" s="376"/>
      <c r="P10" s="376" t="s">
        <v>374</v>
      </c>
      <c r="Q10" s="378"/>
      <c r="R10" s="378"/>
      <c r="S10" s="406"/>
      <c r="T10" s="406"/>
      <c r="U10" s="406"/>
      <c r="V10" s="406"/>
      <c r="W10" s="406"/>
      <c r="X10" s="406"/>
      <c r="Y10" s="408"/>
    </row>
    <row r="11" spans="2:25" s="407" customFormat="1" ht="15">
      <c r="B11" s="414"/>
      <c r="C11" s="406"/>
      <c r="D11" s="376"/>
      <c r="E11" s="376"/>
      <c r="F11" s="376"/>
      <c r="G11" s="376"/>
      <c r="H11" s="376"/>
      <c r="I11" s="376"/>
      <c r="J11" s="406"/>
      <c r="K11" s="406"/>
      <c r="L11" s="406"/>
      <c r="M11" s="406"/>
      <c r="N11" s="406"/>
      <c r="O11" s="376"/>
      <c r="P11" s="376" t="s">
        <v>373</v>
      </c>
      <c r="Q11" s="378"/>
      <c r="R11" s="377"/>
      <c r="S11" s="377"/>
      <c r="T11" s="406"/>
      <c r="U11" s="406"/>
      <c r="V11" s="406"/>
      <c r="W11" s="406"/>
      <c r="X11" s="406"/>
      <c r="Y11" s="408"/>
    </row>
    <row r="12" spans="2:25" s="407" customFormat="1" ht="15">
      <c r="B12" s="414"/>
      <c r="C12" s="406"/>
      <c r="D12" s="376"/>
      <c r="E12" s="376"/>
      <c r="F12" s="376"/>
      <c r="G12" s="376"/>
      <c r="H12" s="376"/>
      <c r="I12" s="376"/>
      <c r="J12" s="406"/>
      <c r="K12" s="406"/>
      <c r="L12" s="406"/>
      <c r="M12" s="406"/>
      <c r="N12" s="406"/>
      <c r="O12" s="376"/>
      <c r="P12" s="376" t="s">
        <v>372</v>
      </c>
      <c r="Q12" s="377"/>
      <c r="R12" s="377"/>
      <c r="S12" s="377"/>
      <c r="T12" s="406"/>
      <c r="U12" s="406"/>
      <c r="V12" s="406"/>
      <c r="W12" s="406"/>
      <c r="X12" s="406"/>
      <c r="Y12" s="408"/>
    </row>
    <row r="13" spans="2:25" s="407" customFormat="1" ht="15">
      <c r="B13" s="414"/>
      <c r="C13" s="406"/>
      <c r="D13" s="376"/>
      <c r="E13" s="376"/>
      <c r="F13" s="376"/>
      <c r="G13" s="376"/>
      <c r="H13" s="376"/>
      <c r="I13" s="376"/>
      <c r="J13" s="406"/>
      <c r="K13" s="406"/>
      <c r="L13" s="406"/>
      <c r="M13" s="406"/>
      <c r="N13" s="406"/>
      <c r="O13" s="376"/>
      <c r="P13" s="376" t="s">
        <v>371</v>
      </c>
      <c r="Q13" s="377"/>
      <c r="R13" s="377"/>
      <c r="S13" s="377"/>
      <c r="T13" s="406"/>
      <c r="U13" s="406"/>
      <c r="V13" s="406"/>
      <c r="W13" s="406"/>
      <c r="X13" s="406"/>
      <c r="Y13" s="408"/>
    </row>
    <row r="14" spans="2:25" s="407" customFormat="1" ht="15.75" thickBot="1">
      <c r="B14" s="414"/>
      <c r="C14" s="376" t="s">
        <v>455</v>
      </c>
      <c r="D14" s="406"/>
      <c r="E14" s="406"/>
      <c r="F14" s="406"/>
      <c r="G14" s="406"/>
      <c r="H14" s="406"/>
      <c r="I14" s="406"/>
      <c r="J14" s="406"/>
      <c r="K14" s="406"/>
      <c r="L14" s="406"/>
      <c r="M14" s="406"/>
      <c r="N14" s="406"/>
      <c r="O14" s="406"/>
      <c r="P14" s="406"/>
      <c r="Q14" s="406"/>
      <c r="R14" s="406"/>
      <c r="S14" s="406"/>
      <c r="T14" s="406"/>
      <c r="U14" s="406"/>
      <c r="V14" s="406"/>
      <c r="W14" s="406"/>
      <c r="X14" s="406"/>
      <c r="Y14" s="408"/>
    </row>
    <row r="15" spans="2:25" s="415" customFormat="1" ht="15" customHeight="1">
      <c r="B15" s="420"/>
      <c r="C15" s="882" t="s">
        <v>416</v>
      </c>
      <c r="D15" s="885" t="s">
        <v>358</v>
      </c>
      <c r="E15" s="887" t="s">
        <v>454</v>
      </c>
      <c r="F15" s="888"/>
      <c r="G15" s="888"/>
      <c r="H15" s="889"/>
      <c r="I15" s="879" t="s">
        <v>453</v>
      </c>
      <c r="J15" s="880"/>
      <c r="K15" s="880"/>
      <c r="L15" s="880"/>
      <c r="M15" s="880"/>
      <c r="N15" s="880"/>
      <c r="O15" s="880"/>
      <c r="P15" s="881"/>
      <c r="Q15" s="879" t="s">
        <v>452</v>
      </c>
      <c r="R15" s="880"/>
      <c r="S15" s="880"/>
      <c r="T15" s="880"/>
      <c r="U15" s="880"/>
      <c r="V15" s="880"/>
      <c r="W15" s="880"/>
      <c r="X15" s="881"/>
      <c r="Y15" s="416"/>
    </row>
    <row r="16" spans="2:25" s="415" customFormat="1" ht="15">
      <c r="B16" s="420"/>
      <c r="C16" s="883"/>
      <c r="D16" s="886"/>
      <c r="E16" s="890"/>
      <c r="F16" s="891"/>
      <c r="G16" s="891"/>
      <c r="H16" s="892"/>
      <c r="I16" s="878" t="s">
        <v>451</v>
      </c>
      <c r="J16" s="876"/>
      <c r="K16" s="876"/>
      <c r="L16" s="876"/>
      <c r="M16" s="876" t="s">
        <v>450</v>
      </c>
      <c r="N16" s="876"/>
      <c r="O16" s="876"/>
      <c r="P16" s="877"/>
      <c r="Q16" s="878" t="s">
        <v>451</v>
      </c>
      <c r="R16" s="876"/>
      <c r="S16" s="876"/>
      <c r="T16" s="876"/>
      <c r="U16" s="876" t="s">
        <v>450</v>
      </c>
      <c r="V16" s="876"/>
      <c r="W16" s="876"/>
      <c r="X16" s="877"/>
      <c r="Y16" s="416"/>
    </row>
    <row r="17" spans="2:25" s="415" customFormat="1" ht="15">
      <c r="B17" s="420"/>
      <c r="C17" s="883"/>
      <c r="D17" s="886"/>
      <c r="E17" s="878" t="s">
        <v>449</v>
      </c>
      <c r="F17" s="876"/>
      <c r="G17" s="876" t="s">
        <v>448</v>
      </c>
      <c r="H17" s="876"/>
      <c r="I17" s="878" t="s">
        <v>449</v>
      </c>
      <c r="J17" s="876"/>
      <c r="K17" s="876" t="s">
        <v>448</v>
      </c>
      <c r="L17" s="876"/>
      <c r="M17" s="876" t="s">
        <v>449</v>
      </c>
      <c r="N17" s="876"/>
      <c r="O17" s="876" t="s">
        <v>448</v>
      </c>
      <c r="P17" s="877"/>
      <c r="Q17" s="878" t="s">
        <v>449</v>
      </c>
      <c r="R17" s="876"/>
      <c r="S17" s="876" t="s">
        <v>448</v>
      </c>
      <c r="T17" s="876"/>
      <c r="U17" s="876" t="s">
        <v>449</v>
      </c>
      <c r="V17" s="876"/>
      <c r="W17" s="876" t="s">
        <v>448</v>
      </c>
      <c r="X17" s="877"/>
      <c r="Y17" s="416"/>
    </row>
    <row r="18" spans="2:25" s="415" customFormat="1" ht="15" customHeight="1" thickBot="1">
      <c r="B18" s="420"/>
      <c r="C18" s="884"/>
      <c r="D18" s="886"/>
      <c r="E18" s="419" t="s">
        <v>419</v>
      </c>
      <c r="F18" s="418" t="s">
        <v>418</v>
      </c>
      <c r="G18" s="418" t="s">
        <v>419</v>
      </c>
      <c r="H18" s="418" t="s">
        <v>418</v>
      </c>
      <c r="I18" s="419" t="s">
        <v>419</v>
      </c>
      <c r="J18" s="418" t="s">
        <v>418</v>
      </c>
      <c r="K18" s="418" t="s">
        <v>419</v>
      </c>
      <c r="L18" s="418" t="s">
        <v>418</v>
      </c>
      <c r="M18" s="418" t="s">
        <v>419</v>
      </c>
      <c r="N18" s="418" t="s">
        <v>418</v>
      </c>
      <c r="O18" s="418" t="s">
        <v>419</v>
      </c>
      <c r="P18" s="417" t="s">
        <v>418</v>
      </c>
      <c r="Q18" s="419" t="s">
        <v>419</v>
      </c>
      <c r="R18" s="418" t="s">
        <v>418</v>
      </c>
      <c r="S18" s="418" t="s">
        <v>419</v>
      </c>
      <c r="T18" s="418" t="s">
        <v>418</v>
      </c>
      <c r="U18" s="418" t="s">
        <v>419</v>
      </c>
      <c r="V18" s="418" t="s">
        <v>418</v>
      </c>
      <c r="W18" s="418" t="s">
        <v>419</v>
      </c>
      <c r="X18" s="417" t="s">
        <v>418</v>
      </c>
      <c r="Y18" s="416"/>
    </row>
    <row r="19" spans="2:25" s="415" customFormat="1" ht="15" customHeight="1" thickBot="1">
      <c r="B19" s="420"/>
      <c r="C19" s="350" t="s">
        <v>351</v>
      </c>
      <c r="D19" s="609">
        <v>16</v>
      </c>
      <c r="E19" s="607"/>
      <c r="F19" s="593"/>
      <c r="G19" s="593"/>
      <c r="H19" s="593"/>
      <c r="I19" s="592">
        <v>16</v>
      </c>
      <c r="J19" s="593">
        <v>3925</v>
      </c>
      <c r="K19" s="593">
        <v>7</v>
      </c>
      <c r="L19" s="593">
        <v>450</v>
      </c>
      <c r="M19" s="593"/>
      <c r="N19" s="593"/>
      <c r="O19" s="593"/>
      <c r="P19" s="594"/>
      <c r="Q19" s="592">
        <v>1</v>
      </c>
      <c r="R19" s="593">
        <v>522</v>
      </c>
      <c r="S19" s="593"/>
      <c r="T19" s="593"/>
      <c r="U19" s="593"/>
      <c r="V19" s="593"/>
      <c r="W19" s="593"/>
      <c r="X19" s="594"/>
      <c r="Y19" s="416"/>
    </row>
    <row r="20" spans="2:25" s="415" customFormat="1" ht="15" customHeight="1" thickBot="1">
      <c r="B20" s="420"/>
      <c r="C20" s="350" t="s">
        <v>134</v>
      </c>
      <c r="D20" s="609">
        <v>2</v>
      </c>
      <c r="E20" s="607"/>
      <c r="F20" s="593"/>
      <c r="G20" s="593"/>
      <c r="H20" s="593"/>
      <c r="I20" s="592">
        <v>1</v>
      </c>
      <c r="J20" s="593">
        <v>88</v>
      </c>
      <c r="K20" s="593"/>
      <c r="L20" s="593"/>
      <c r="M20" s="593"/>
      <c r="N20" s="593"/>
      <c r="O20" s="593"/>
      <c r="P20" s="594"/>
      <c r="Q20" s="592">
        <v>11</v>
      </c>
      <c r="R20" s="593">
        <v>6100</v>
      </c>
      <c r="S20" s="593"/>
      <c r="T20" s="593"/>
      <c r="U20" s="593"/>
      <c r="V20" s="593"/>
      <c r="W20" s="593"/>
      <c r="X20" s="594"/>
      <c r="Y20" s="416"/>
    </row>
    <row r="21" spans="2:25" s="415" customFormat="1" ht="15" customHeight="1" thickBot="1">
      <c r="B21" s="420"/>
      <c r="C21" s="350" t="s">
        <v>350</v>
      </c>
      <c r="D21" s="608">
        <v>24</v>
      </c>
      <c r="E21" s="607"/>
      <c r="F21" s="593"/>
      <c r="G21" s="593"/>
      <c r="H21" s="593"/>
      <c r="I21" s="592">
        <v>13</v>
      </c>
      <c r="J21" s="593">
        <v>4100</v>
      </c>
      <c r="K21" s="593">
        <v>7</v>
      </c>
      <c r="L21" s="593">
        <v>1100</v>
      </c>
      <c r="M21" s="593"/>
      <c r="N21" s="593"/>
      <c r="O21" s="593"/>
      <c r="P21" s="594"/>
      <c r="Q21" s="592"/>
      <c r="R21" s="593"/>
      <c r="S21" s="593"/>
      <c r="T21" s="593"/>
      <c r="U21" s="593"/>
      <c r="V21" s="593"/>
      <c r="W21" s="593"/>
      <c r="X21" s="594"/>
      <c r="Y21" s="416"/>
    </row>
    <row r="22" spans="2:25" s="415" customFormat="1" ht="15" customHeight="1" thickBot="1">
      <c r="B22" s="420"/>
      <c r="C22" s="350" t="s">
        <v>161</v>
      </c>
      <c r="D22" s="608">
        <v>12</v>
      </c>
      <c r="E22" s="607"/>
      <c r="F22" s="593"/>
      <c r="G22" s="593"/>
      <c r="H22" s="593"/>
      <c r="I22" s="592">
        <v>11</v>
      </c>
      <c r="J22" s="593">
        <v>3550</v>
      </c>
      <c r="K22" s="593">
        <v>3</v>
      </c>
      <c r="L22" s="593">
        <v>407</v>
      </c>
      <c r="M22" s="593"/>
      <c r="N22" s="593"/>
      <c r="O22" s="593"/>
      <c r="P22" s="594"/>
      <c r="Q22" s="592">
        <v>1</v>
      </c>
      <c r="R22" s="593">
        <v>87</v>
      </c>
      <c r="S22" s="593"/>
      <c r="T22" s="593"/>
      <c r="U22" s="593"/>
      <c r="V22" s="593"/>
      <c r="W22" s="593"/>
      <c r="X22" s="594"/>
      <c r="Y22" s="416"/>
    </row>
    <row r="23" spans="2:25" s="415" customFormat="1" ht="15" customHeight="1" thickBot="1">
      <c r="B23" s="420"/>
      <c r="C23" s="350" t="s">
        <v>211</v>
      </c>
      <c r="D23" s="608">
        <v>12</v>
      </c>
      <c r="E23" s="607"/>
      <c r="F23" s="593"/>
      <c r="G23" s="593"/>
      <c r="H23" s="593"/>
      <c r="I23" s="592">
        <v>12</v>
      </c>
      <c r="J23" s="593">
        <v>2540</v>
      </c>
      <c r="K23" s="593">
        <v>18</v>
      </c>
      <c r="L23" s="593">
        <v>1550</v>
      </c>
      <c r="M23" s="593"/>
      <c r="N23" s="593"/>
      <c r="O23" s="593"/>
      <c r="P23" s="594"/>
      <c r="Q23" s="592"/>
      <c r="R23" s="593"/>
      <c r="S23" s="593"/>
      <c r="T23" s="593"/>
      <c r="U23" s="593"/>
      <c r="V23" s="593"/>
      <c r="W23" s="593"/>
      <c r="X23" s="594"/>
      <c r="Y23" s="416"/>
    </row>
    <row r="24" spans="2:25" s="415" customFormat="1" ht="15" customHeight="1" thickBot="1">
      <c r="B24" s="420"/>
      <c r="C24" s="350" t="s">
        <v>300</v>
      </c>
      <c r="D24" s="608">
        <v>20</v>
      </c>
      <c r="E24" s="607"/>
      <c r="F24" s="593"/>
      <c r="G24" s="593"/>
      <c r="H24" s="593"/>
      <c r="I24" s="592">
        <v>20</v>
      </c>
      <c r="J24" s="593">
        <v>9550</v>
      </c>
      <c r="K24" s="593">
        <v>15</v>
      </c>
      <c r="L24" s="593">
        <v>2250</v>
      </c>
      <c r="M24" s="593"/>
      <c r="N24" s="593"/>
      <c r="O24" s="593"/>
      <c r="P24" s="594"/>
      <c r="Q24" s="592"/>
      <c r="R24" s="593"/>
      <c r="S24" s="593"/>
      <c r="T24" s="593"/>
      <c r="U24" s="593"/>
      <c r="V24" s="593"/>
      <c r="W24" s="593"/>
      <c r="X24" s="594"/>
      <c r="Y24" s="416"/>
    </row>
    <row r="25" spans="2:25" s="415" customFormat="1" ht="15" customHeight="1" thickBot="1">
      <c r="B25" s="420"/>
      <c r="C25" s="350" t="s">
        <v>349</v>
      </c>
      <c r="D25" s="608">
        <v>4</v>
      </c>
      <c r="E25" s="607"/>
      <c r="F25" s="593"/>
      <c r="G25" s="593"/>
      <c r="H25" s="593"/>
      <c r="I25" s="592">
        <v>2</v>
      </c>
      <c r="J25" s="593">
        <v>1560</v>
      </c>
      <c r="K25" s="593">
        <v>7</v>
      </c>
      <c r="L25" s="593">
        <v>640</v>
      </c>
      <c r="M25" s="593"/>
      <c r="N25" s="593"/>
      <c r="O25" s="593"/>
      <c r="P25" s="594"/>
      <c r="Q25" s="592">
        <v>2</v>
      </c>
      <c r="R25" s="593">
        <v>1510</v>
      </c>
      <c r="S25" s="593">
        <v>7</v>
      </c>
      <c r="T25" s="593">
        <v>1510</v>
      </c>
      <c r="U25" s="593"/>
      <c r="V25" s="593"/>
      <c r="W25" s="593"/>
      <c r="X25" s="594"/>
      <c r="Y25" s="416"/>
    </row>
    <row r="26" spans="2:25" s="407" customFormat="1" ht="26.25" customHeight="1" thickBot="1">
      <c r="B26" s="414"/>
      <c r="C26" s="606" t="s">
        <v>212</v>
      </c>
      <c r="D26" s="605">
        <v>3</v>
      </c>
      <c r="E26" s="604"/>
      <c r="F26" s="600"/>
      <c r="G26" s="600"/>
      <c r="H26" s="600"/>
      <c r="I26" s="603"/>
      <c r="J26" s="601"/>
      <c r="K26" s="600"/>
      <c r="L26" s="600"/>
      <c r="M26" s="600"/>
      <c r="N26" s="600"/>
      <c r="O26" s="600"/>
      <c r="P26" s="599"/>
      <c r="Q26" s="602">
        <v>3</v>
      </c>
      <c r="R26" s="601">
        <v>806</v>
      </c>
      <c r="S26" s="601">
        <v>1</v>
      </c>
      <c r="T26" s="601">
        <v>27</v>
      </c>
      <c r="U26" s="600"/>
      <c r="V26" s="600"/>
      <c r="W26" s="600"/>
      <c r="X26" s="599"/>
      <c r="Y26" s="408"/>
    </row>
    <row r="27" spans="2:25" s="407" customFormat="1" ht="14.25">
      <c r="B27" s="414"/>
      <c r="C27" s="406" t="s">
        <v>447</v>
      </c>
      <c r="D27" s="406"/>
      <c r="E27" s="406"/>
      <c r="F27" s="406"/>
      <c r="G27" s="406"/>
      <c r="H27" s="406"/>
      <c r="I27" s="406"/>
      <c r="J27" s="406"/>
      <c r="K27" s="406"/>
      <c r="L27" s="406"/>
      <c r="M27" s="406"/>
      <c r="N27" s="406"/>
      <c r="O27" s="406"/>
      <c r="P27" s="406"/>
      <c r="Q27" s="406"/>
      <c r="R27" s="406"/>
      <c r="S27" s="406"/>
      <c r="T27" s="406"/>
      <c r="U27" s="406"/>
      <c r="V27" s="406"/>
      <c r="W27" s="406"/>
      <c r="X27" s="406"/>
      <c r="Y27" s="408"/>
    </row>
    <row r="28" spans="2:25" s="407" customFormat="1" ht="14.25">
      <c r="B28" s="414"/>
      <c r="C28" s="406"/>
      <c r="D28" s="406"/>
      <c r="E28" s="406"/>
      <c r="F28" s="406"/>
      <c r="G28" s="406"/>
      <c r="H28" s="406"/>
      <c r="I28" s="406"/>
      <c r="J28" s="406"/>
      <c r="K28" s="406"/>
      <c r="L28" s="406"/>
      <c r="M28" s="406"/>
      <c r="N28" s="406"/>
      <c r="O28" s="406"/>
      <c r="P28" s="406"/>
      <c r="Q28" s="406"/>
      <c r="R28" s="406"/>
      <c r="S28" s="406"/>
      <c r="T28" s="406"/>
      <c r="U28" s="406"/>
      <c r="V28" s="406"/>
      <c r="W28" s="406"/>
      <c r="X28" s="406"/>
      <c r="Y28" s="408"/>
    </row>
    <row r="29" spans="2:25" s="407" customFormat="1" ht="14.25">
      <c r="B29" s="414"/>
      <c r="C29" s="406"/>
      <c r="D29" s="406"/>
      <c r="E29" s="406"/>
      <c r="F29" s="406"/>
      <c r="G29" s="406"/>
      <c r="H29" s="406"/>
      <c r="I29" s="406"/>
      <c r="J29" s="406"/>
      <c r="K29" s="406"/>
      <c r="L29" s="406"/>
      <c r="M29" s="406"/>
      <c r="N29" s="406"/>
      <c r="O29" s="406"/>
      <c r="P29" s="406"/>
      <c r="Q29" s="406"/>
      <c r="R29" s="406"/>
      <c r="S29" s="406"/>
      <c r="T29" s="406"/>
      <c r="U29" s="406"/>
      <c r="V29" s="406"/>
      <c r="W29" s="406"/>
      <c r="X29" s="406"/>
      <c r="Y29" s="408"/>
    </row>
    <row r="30" spans="2:25" s="407" customFormat="1" ht="15.75" thickBot="1">
      <c r="B30" s="414"/>
      <c r="C30" s="376" t="s">
        <v>446</v>
      </c>
      <c r="D30" s="406"/>
      <c r="E30" s="406"/>
      <c r="F30" s="406"/>
      <c r="G30" s="406"/>
      <c r="H30" s="406"/>
      <c r="I30" s="406"/>
      <c r="J30" s="406"/>
      <c r="K30" s="406"/>
      <c r="L30" s="376"/>
      <c r="M30" s="406"/>
      <c r="N30" s="406"/>
      <c r="O30" s="406"/>
      <c r="P30" s="406"/>
      <c r="Q30" s="406"/>
      <c r="R30" s="406"/>
      <c r="S30" s="406"/>
      <c r="T30" s="406"/>
      <c r="U30" s="406"/>
      <c r="V30" s="406"/>
      <c r="W30" s="406"/>
      <c r="X30" s="406"/>
      <c r="Y30" s="408"/>
    </row>
    <row r="31" spans="2:25" s="430" customFormat="1" ht="21.75" customHeight="1">
      <c r="B31" s="435"/>
      <c r="C31" s="893" t="s">
        <v>416</v>
      </c>
      <c r="D31" s="895" t="s">
        <v>423</v>
      </c>
      <c r="E31" s="897" t="s">
        <v>445</v>
      </c>
      <c r="F31" s="898"/>
      <c r="G31" s="898"/>
      <c r="H31" s="898"/>
      <c r="I31" s="898"/>
      <c r="J31" s="898"/>
      <c r="K31" s="898"/>
      <c r="L31" s="898"/>
      <c r="M31" s="898"/>
      <c r="N31" s="898"/>
      <c r="O31" s="899"/>
      <c r="P31" s="432"/>
      <c r="Q31" s="432"/>
      <c r="R31" s="432"/>
      <c r="S31" s="432"/>
      <c r="T31" s="432"/>
      <c r="U31" s="432"/>
      <c r="V31" s="432"/>
      <c r="W31" s="432"/>
      <c r="X31" s="432"/>
      <c r="Y31" s="431"/>
    </row>
    <row r="32" spans="2:25" s="430" customFormat="1" ht="56.25" customHeight="1" thickBot="1">
      <c r="B32" s="435"/>
      <c r="C32" s="894"/>
      <c r="D32" s="896"/>
      <c r="E32" s="434" t="s">
        <v>444</v>
      </c>
      <c r="F32" s="434" t="s">
        <v>443</v>
      </c>
      <c r="G32" s="434" t="s">
        <v>442</v>
      </c>
      <c r="H32" s="434" t="s">
        <v>441</v>
      </c>
      <c r="I32" s="434" t="s">
        <v>440</v>
      </c>
      <c r="J32" s="434" t="s">
        <v>439</v>
      </c>
      <c r="K32" s="434" t="s">
        <v>438</v>
      </c>
      <c r="L32" s="434" t="s">
        <v>437</v>
      </c>
      <c r="M32" s="434" t="s">
        <v>436</v>
      </c>
      <c r="N32" s="434" t="s">
        <v>435</v>
      </c>
      <c r="O32" s="433" t="s">
        <v>434</v>
      </c>
      <c r="P32" s="432"/>
      <c r="Q32" s="432"/>
      <c r="R32" s="432"/>
      <c r="S32" s="432"/>
      <c r="T32" s="432"/>
      <c r="U32" s="432"/>
      <c r="V32" s="432"/>
      <c r="W32" s="432"/>
      <c r="X32" s="432"/>
      <c r="Y32" s="431"/>
    </row>
    <row r="33" spans="2:25" s="430" customFormat="1" ht="19.5" customHeight="1" thickBot="1">
      <c r="B33" s="435"/>
      <c r="C33" s="350" t="s">
        <v>351</v>
      </c>
      <c r="D33" s="668">
        <v>2</v>
      </c>
      <c r="E33" s="595"/>
      <c r="F33" s="595"/>
      <c r="G33" s="595"/>
      <c r="H33" s="595"/>
      <c r="I33" s="595">
        <v>6</v>
      </c>
      <c r="J33" s="595"/>
      <c r="K33" s="595"/>
      <c r="L33" s="595"/>
      <c r="M33" s="595"/>
      <c r="N33" s="595"/>
      <c r="O33" s="596"/>
      <c r="P33" s="432"/>
      <c r="Q33" s="432"/>
      <c r="R33" s="432"/>
      <c r="S33" s="432"/>
      <c r="T33" s="432"/>
      <c r="U33" s="432"/>
      <c r="V33" s="432"/>
      <c r="W33" s="432"/>
      <c r="X33" s="432"/>
      <c r="Y33" s="431"/>
    </row>
    <row r="34" spans="2:25" s="430" customFormat="1" ht="19.5" customHeight="1" thickBot="1">
      <c r="B34" s="435"/>
      <c r="C34" s="350" t="s">
        <v>134</v>
      </c>
      <c r="D34" s="668">
        <v>1</v>
      </c>
      <c r="E34" s="595"/>
      <c r="F34" s="595"/>
      <c r="G34" s="595"/>
      <c r="H34" s="595"/>
      <c r="I34" s="595">
        <v>4</v>
      </c>
      <c r="J34" s="595"/>
      <c r="K34" s="595"/>
      <c r="L34" s="595"/>
      <c r="M34" s="595"/>
      <c r="N34" s="595"/>
      <c r="O34" s="596"/>
      <c r="P34" s="432"/>
      <c r="Q34" s="432"/>
      <c r="R34" s="432"/>
      <c r="S34" s="432"/>
      <c r="T34" s="432"/>
      <c r="U34" s="432"/>
      <c r="V34" s="432"/>
      <c r="W34" s="432"/>
      <c r="X34" s="432"/>
      <c r="Y34" s="431"/>
    </row>
    <row r="35" spans="2:25" s="430" customFormat="1" ht="19.5" customHeight="1" thickBot="1">
      <c r="B35" s="435"/>
      <c r="C35" s="350" t="s">
        <v>350</v>
      </c>
      <c r="D35" s="669">
        <v>1</v>
      </c>
      <c r="E35" s="595"/>
      <c r="F35" s="595"/>
      <c r="G35" s="595"/>
      <c r="H35" s="595"/>
      <c r="I35" s="595">
        <v>3.5</v>
      </c>
      <c r="J35" s="595"/>
      <c r="K35" s="595"/>
      <c r="L35" s="595"/>
      <c r="M35" s="595"/>
      <c r="N35" s="595"/>
      <c r="O35" s="596"/>
      <c r="P35" s="432"/>
      <c r="Q35" s="432"/>
      <c r="R35" s="432"/>
      <c r="S35" s="432"/>
      <c r="T35" s="432"/>
      <c r="U35" s="432"/>
      <c r="V35" s="432"/>
      <c r="W35" s="432"/>
      <c r="X35" s="432"/>
      <c r="Y35" s="431"/>
    </row>
    <row r="36" spans="2:25" s="430" customFormat="1" ht="19.5" customHeight="1" thickBot="1">
      <c r="B36" s="435"/>
      <c r="C36" s="350" t="s">
        <v>161</v>
      </c>
      <c r="D36" s="669">
        <v>3</v>
      </c>
      <c r="E36" s="595"/>
      <c r="F36" s="595"/>
      <c r="G36" s="595"/>
      <c r="H36" s="595"/>
      <c r="I36" s="595">
        <v>3</v>
      </c>
      <c r="J36" s="595"/>
      <c r="K36" s="595">
        <v>25000</v>
      </c>
      <c r="L36" s="595"/>
      <c r="M36" s="595"/>
      <c r="N36" s="595"/>
      <c r="O36" s="596">
        <v>13</v>
      </c>
      <c r="P36" s="432"/>
      <c r="Q36" s="432"/>
      <c r="R36" s="432"/>
      <c r="S36" s="432"/>
      <c r="T36" s="432"/>
      <c r="U36" s="432"/>
      <c r="V36" s="432"/>
      <c r="W36" s="432"/>
      <c r="X36" s="432"/>
      <c r="Y36" s="431"/>
    </row>
    <row r="37" spans="2:25" s="430" customFormat="1" ht="19.5" customHeight="1" thickBot="1">
      <c r="B37" s="435"/>
      <c r="C37" s="350" t="s">
        <v>211</v>
      </c>
      <c r="D37" s="669">
        <v>2</v>
      </c>
      <c r="E37" s="595"/>
      <c r="F37" s="595"/>
      <c r="G37" s="595"/>
      <c r="H37" s="595"/>
      <c r="I37" s="595">
        <v>2</v>
      </c>
      <c r="J37" s="595"/>
      <c r="K37" s="595"/>
      <c r="L37" s="595"/>
      <c r="M37" s="595"/>
      <c r="N37" s="595"/>
      <c r="O37" s="596">
        <v>1</v>
      </c>
      <c r="P37" s="432"/>
      <c r="Q37" s="432"/>
      <c r="R37" s="432"/>
      <c r="S37" s="432"/>
      <c r="T37" s="432"/>
      <c r="U37" s="432"/>
      <c r="V37" s="432"/>
      <c r="W37" s="432"/>
      <c r="X37" s="432"/>
      <c r="Y37" s="431"/>
    </row>
    <row r="38" spans="2:25" s="430" customFormat="1" ht="19.5" customHeight="1" thickBot="1">
      <c r="B38" s="435"/>
      <c r="C38" s="350" t="s">
        <v>300</v>
      </c>
      <c r="D38" s="669">
        <v>3</v>
      </c>
      <c r="E38" s="595"/>
      <c r="F38" s="595"/>
      <c r="G38" s="595"/>
      <c r="H38" s="595"/>
      <c r="I38" s="595">
        <v>36.9</v>
      </c>
      <c r="J38" s="595"/>
      <c r="K38" s="595"/>
      <c r="L38" s="595">
        <v>60</v>
      </c>
      <c r="M38" s="595"/>
      <c r="N38" s="595"/>
      <c r="O38" s="596">
        <v>7</v>
      </c>
      <c r="P38" s="432"/>
      <c r="Q38" s="432"/>
      <c r="R38" s="432"/>
      <c r="S38" s="432"/>
      <c r="T38" s="432"/>
      <c r="U38" s="432"/>
      <c r="V38" s="432"/>
      <c r="W38" s="432"/>
      <c r="X38" s="432"/>
      <c r="Y38" s="431"/>
    </row>
    <row r="39" spans="2:25" s="430" customFormat="1" ht="19.5" customHeight="1" thickBot="1">
      <c r="B39" s="435"/>
      <c r="C39" s="350" t="s">
        <v>349</v>
      </c>
      <c r="D39" s="669">
        <v>1</v>
      </c>
      <c r="E39" s="595"/>
      <c r="F39" s="595"/>
      <c r="G39" s="595"/>
      <c r="H39" s="595"/>
      <c r="I39" s="595">
        <v>2.6</v>
      </c>
      <c r="J39" s="595"/>
      <c r="K39" s="595"/>
      <c r="L39" s="595"/>
      <c r="M39" s="595"/>
      <c r="N39" s="595"/>
      <c r="O39" s="596"/>
      <c r="P39" s="432"/>
      <c r="Q39" s="432"/>
      <c r="R39" s="432"/>
      <c r="S39" s="432"/>
      <c r="T39" s="432"/>
      <c r="U39" s="432"/>
      <c r="V39" s="432"/>
      <c r="W39" s="432"/>
      <c r="X39" s="432"/>
      <c r="Y39" s="431"/>
    </row>
    <row r="40" spans="2:25" s="430" customFormat="1" ht="19.5" customHeight="1" thickBot="1">
      <c r="B40" s="435"/>
      <c r="C40" s="350" t="s">
        <v>212</v>
      </c>
      <c r="D40" s="669">
        <v>1</v>
      </c>
      <c r="E40" s="595"/>
      <c r="F40" s="595"/>
      <c r="G40" s="595"/>
      <c r="H40" s="595"/>
      <c r="I40" s="595">
        <v>7</v>
      </c>
      <c r="J40" s="595"/>
      <c r="K40" s="595"/>
      <c r="L40" s="595"/>
      <c r="M40" s="595"/>
      <c r="N40" s="595"/>
      <c r="O40" s="596"/>
      <c r="P40" s="432"/>
      <c r="Q40" s="432"/>
      <c r="R40" s="432"/>
      <c r="S40" s="432"/>
      <c r="T40" s="432"/>
      <c r="U40" s="432"/>
      <c r="V40" s="432"/>
      <c r="W40" s="432"/>
      <c r="X40" s="432"/>
      <c r="Y40" s="431"/>
    </row>
    <row r="41" spans="2:25" ht="13.5" customHeight="1">
      <c r="B41" s="192"/>
      <c r="C41" s="399"/>
      <c r="D41" s="399"/>
      <c r="E41" s="399"/>
      <c r="F41" s="399"/>
      <c r="G41" s="399"/>
      <c r="H41" s="399"/>
      <c r="I41" s="399"/>
      <c r="J41" s="399"/>
      <c r="K41" s="399"/>
      <c r="L41" s="399"/>
      <c r="M41" s="399"/>
      <c r="N41" s="399"/>
      <c r="O41" s="399"/>
      <c r="P41" s="399"/>
      <c r="Q41" s="399"/>
      <c r="R41" s="399"/>
      <c r="S41" s="399"/>
      <c r="T41" s="399"/>
      <c r="U41" s="399"/>
      <c r="V41" s="399"/>
      <c r="W41" s="399"/>
      <c r="X41" s="399"/>
      <c r="Y41" s="193"/>
    </row>
    <row r="42" spans="2:25">
      <c r="B42" s="192"/>
      <c r="C42" s="399"/>
      <c r="D42" s="399"/>
      <c r="E42" s="399"/>
      <c r="F42" s="399"/>
      <c r="G42" s="399"/>
      <c r="H42" s="399"/>
      <c r="I42" s="399"/>
      <c r="J42" s="399"/>
      <c r="K42" s="399"/>
      <c r="L42" s="399"/>
      <c r="M42" s="399"/>
      <c r="N42" s="399"/>
      <c r="O42" s="399"/>
      <c r="P42" s="399"/>
      <c r="Q42" s="399"/>
      <c r="R42" s="399"/>
      <c r="S42" s="399"/>
      <c r="T42" s="399"/>
      <c r="U42" s="399"/>
      <c r="V42" s="399"/>
      <c r="W42" s="399"/>
      <c r="X42" s="399"/>
      <c r="Y42" s="193"/>
    </row>
    <row r="43" spans="2:25" ht="15.75" thickBot="1">
      <c r="B43" s="192"/>
      <c r="C43" s="376" t="s">
        <v>433</v>
      </c>
      <c r="D43" s="399"/>
      <c r="E43" s="399"/>
      <c r="F43" s="399"/>
      <c r="G43" s="399"/>
      <c r="H43" s="399"/>
      <c r="I43" s="399"/>
      <c r="J43" s="399"/>
      <c r="K43" s="399"/>
      <c r="L43" s="399"/>
      <c r="M43" s="399"/>
      <c r="N43" s="399"/>
      <c r="O43" s="399"/>
      <c r="P43" s="399"/>
      <c r="Q43" s="399"/>
      <c r="R43" s="399"/>
      <c r="S43" s="399"/>
      <c r="T43" s="399"/>
      <c r="U43" s="399"/>
      <c r="V43" s="399"/>
      <c r="W43" s="399"/>
      <c r="X43" s="399"/>
      <c r="Y43" s="193"/>
    </row>
    <row r="44" spans="2:25" s="421" customFormat="1" ht="27" customHeight="1">
      <c r="B44" s="423"/>
      <c r="C44" s="900" t="s">
        <v>416</v>
      </c>
      <c r="D44" s="908" t="s">
        <v>423</v>
      </c>
      <c r="E44" s="900" t="s">
        <v>432</v>
      </c>
      <c r="F44" s="902"/>
      <c r="G44" s="900" t="s">
        <v>431</v>
      </c>
      <c r="H44" s="902"/>
      <c r="I44" s="900" t="s">
        <v>345</v>
      </c>
      <c r="J44" s="902"/>
      <c r="K44" s="900" t="s">
        <v>430</v>
      </c>
      <c r="L44" s="902"/>
      <c r="M44" s="904" t="s">
        <v>429</v>
      </c>
      <c r="N44" s="906"/>
      <c r="O44" s="400"/>
      <c r="P44" s="400"/>
      <c r="Q44" s="400"/>
      <c r="R44" s="400"/>
      <c r="S44" s="400"/>
      <c r="T44" s="400"/>
      <c r="U44" s="400"/>
      <c r="V44" s="400"/>
      <c r="W44" s="400"/>
      <c r="X44" s="400"/>
      <c r="Y44" s="422"/>
    </row>
    <row r="45" spans="2:25" s="425" customFormat="1" ht="62.25" customHeight="1" thickBot="1">
      <c r="B45" s="429"/>
      <c r="C45" s="907"/>
      <c r="D45" s="909"/>
      <c r="E45" s="587" t="s">
        <v>428</v>
      </c>
      <c r="F45" s="428" t="s">
        <v>427</v>
      </c>
      <c r="G45" s="587" t="s">
        <v>428</v>
      </c>
      <c r="H45" s="428" t="s">
        <v>427</v>
      </c>
      <c r="I45" s="587" t="s">
        <v>428</v>
      </c>
      <c r="J45" s="428" t="s">
        <v>427</v>
      </c>
      <c r="K45" s="587" t="s">
        <v>428</v>
      </c>
      <c r="L45" s="428" t="s">
        <v>427</v>
      </c>
      <c r="M45" s="588" t="s">
        <v>426</v>
      </c>
      <c r="N45" s="428" t="s">
        <v>425</v>
      </c>
      <c r="O45" s="427"/>
      <c r="P45" s="427"/>
      <c r="Q45" s="427"/>
      <c r="R45" s="427"/>
      <c r="S45" s="427"/>
      <c r="T45" s="427"/>
      <c r="U45" s="427"/>
      <c r="V45" s="427"/>
      <c r="W45" s="427"/>
      <c r="X45" s="427"/>
      <c r="Y45" s="426"/>
    </row>
    <row r="46" spans="2:25" s="425" customFormat="1" ht="31.5" customHeight="1" thickBot="1">
      <c r="B46" s="429"/>
      <c r="C46" s="597" t="s">
        <v>134</v>
      </c>
      <c r="D46" s="598">
        <v>1</v>
      </c>
      <c r="E46" s="597"/>
      <c r="F46" s="424"/>
      <c r="G46" s="597"/>
      <c r="H46" s="424"/>
      <c r="I46" s="597"/>
      <c r="J46" s="424">
        <v>200</v>
      </c>
      <c r="K46" s="597"/>
      <c r="L46" s="424"/>
      <c r="M46" s="598"/>
      <c r="N46" s="424"/>
      <c r="O46" s="427"/>
      <c r="P46" s="427"/>
      <c r="Q46" s="427"/>
      <c r="R46" s="427"/>
      <c r="S46" s="427"/>
      <c r="T46" s="427"/>
      <c r="U46" s="427"/>
      <c r="V46" s="427"/>
      <c r="W46" s="427"/>
      <c r="X46" s="427"/>
      <c r="Y46" s="426"/>
    </row>
    <row r="47" spans="2:25" s="425" customFormat="1" ht="31.5" customHeight="1" thickBot="1">
      <c r="B47" s="429"/>
      <c r="C47" s="597" t="s">
        <v>350</v>
      </c>
      <c r="D47" s="598">
        <v>1</v>
      </c>
      <c r="E47" s="597"/>
      <c r="F47" s="424"/>
      <c r="G47" s="597"/>
      <c r="H47" s="424"/>
      <c r="I47" s="597"/>
      <c r="J47" s="424">
        <v>100</v>
      </c>
      <c r="K47" s="597"/>
      <c r="L47" s="424"/>
      <c r="M47" s="598"/>
      <c r="N47" s="424"/>
      <c r="O47" s="427"/>
      <c r="P47" s="427"/>
      <c r="Q47" s="427"/>
      <c r="R47" s="427"/>
      <c r="S47" s="427"/>
      <c r="T47" s="427"/>
      <c r="U47" s="427"/>
      <c r="V47" s="427"/>
      <c r="W47" s="427"/>
      <c r="X47" s="427"/>
      <c r="Y47" s="426"/>
    </row>
    <row r="48" spans="2:25" s="425" customFormat="1" ht="31.5" customHeight="1" thickBot="1">
      <c r="B48" s="429"/>
      <c r="C48" s="597" t="s">
        <v>161</v>
      </c>
      <c r="D48" s="598">
        <v>1</v>
      </c>
      <c r="E48" s="597"/>
      <c r="F48" s="424"/>
      <c r="G48" s="597"/>
      <c r="H48" s="424"/>
      <c r="I48" s="597"/>
      <c r="J48" s="424">
        <v>200</v>
      </c>
      <c r="K48" s="597"/>
      <c r="L48" s="424"/>
      <c r="M48" s="598"/>
      <c r="N48" s="424"/>
      <c r="O48" s="427"/>
      <c r="P48" s="427"/>
      <c r="Q48" s="427"/>
      <c r="R48" s="427"/>
      <c r="S48" s="427"/>
      <c r="T48" s="427"/>
      <c r="U48" s="427"/>
      <c r="V48" s="427"/>
      <c r="W48" s="427"/>
      <c r="X48" s="427"/>
      <c r="Y48" s="426"/>
    </row>
    <row r="49" spans="2:25" s="425" customFormat="1" ht="31.5" customHeight="1" thickBot="1">
      <c r="B49" s="429"/>
      <c r="C49" s="597" t="s">
        <v>211</v>
      </c>
      <c r="D49" s="598">
        <v>1</v>
      </c>
      <c r="E49" s="597"/>
      <c r="F49" s="424"/>
      <c r="G49" s="597"/>
      <c r="H49" s="424"/>
      <c r="I49" s="597"/>
      <c r="J49" s="424">
        <v>250</v>
      </c>
      <c r="K49" s="597"/>
      <c r="L49" s="424"/>
      <c r="M49" s="598"/>
      <c r="N49" s="424"/>
      <c r="O49" s="427"/>
      <c r="P49" s="427"/>
      <c r="Q49" s="427"/>
      <c r="R49" s="427"/>
      <c r="S49" s="427"/>
      <c r="T49" s="427"/>
      <c r="U49" s="427"/>
      <c r="V49" s="427"/>
      <c r="W49" s="427"/>
      <c r="X49" s="427"/>
      <c r="Y49" s="426"/>
    </row>
    <row r="50" spans="2:25" s="425" customFormat="1" ht="31.5" customHeight="1" thickBot="1">
      <c r="B50" s="429"/>
      <c r="C50" s="597" t="s">
        <v>300</v>
      </c>
      <c r="D50" s="598">
        <v>2</v>
      </c>
      <c r="E50" s="597"/>
      <c r="F50" s="424"/>
      <c r="G50" s="597"/>
      <c r="H50" s="424"/>
      <c r="I50" s="597"/>
      <c r="J50" s="424">
        <v>94</v>
      </c>
      <c r="K50" s="597"/>
      <c r="L50" s="424"/>
      <c r="M50" s="598">
        <v>600</v>
      </c>
      <c r="N50" s="424">
        <v>3000</v>
      </c>
      <c r="O50" s="427"/>
      <c r="P50" s="427"/>
      <c r="Q50" s="427"/>
      <c r="R50" s="427"/>
      <c r="S50" s="427"/>
      <c r="T50" s="427"/>
      <c r="U50" s="427"/>
      <c r="V50" s="427"/>
      <c r="W50" s="427"/>
      <c r="X50" s="427"/>
      <c r="Y50" s="426"/>
    </row>
    <row r="51" spans="2:25" s="425" customFormat="1" ht="31.5" customHeight="1" thickBot="1">
      <c r="B51" s="429"/>
      <c r="C51" s="597" t="s">
        <v>349</v>
      </c>
      <c r="D51" s="598">
        <v>1</v>
      </c>
      <c r="E51" s="597"/>
      <c r="F51" s="424"/>
      <c r="G51" s="597"/>
      <c r="H51" s="424"/>
      <c r="I51" s="597"/>
      <c r="J51" s="424">
        <v>500</v>
      </c>
      <c r="K51" s="597"/>
      <c r="L51" s="424"/>
      <c r="M51" s="598"/>
      <c r="N51" s="424"/>
      <c r="O51" s="427"/>
      <c r="P51" s="427"/>
      <c r="Q51" s="427"/>
      <c r="R51" s="427"/>
      <c r="S51" s="427"/>
      <c r="T51" s="427"/>
      <c r="U51" s="427"/>
      <c r="V51" s="427"/>
      <c r="W51" s="427"/>
      <c r="X51" s="427"/>
      <c r="Y51" s="426"/>
    </row>
    <row r="52" spans="2:25" ht="29.25" customHeight="1">
      <c r="B52" s="192"/>
      <c r="C52" s="670"/>
      <c r="D52" s="671"/>
      <c r="E52" s="672"/>
      <c r="F52" s="673"/>
      <c r="G52" s="672"/>
      <c r="H52" s="673"/>
      <c r="I52" s="674"/>
      <c r="J52" s="675">
        <f>SUM(J46:J51)</f>
        <v>1344</v>
      </c>
      <c r="K52" s="674"/>
      <c r="L52" s="675"/>
      <c r="M52" s="676"/>
      <c r="N52" s="677"/>
      <c r="O52" s="399"/>
      <c r="P52" s="399"/>
      <c r="Q52" s="399"/>
      <c r="R52" s="399"/>
      <c r="S52" s="399"/>
      <c r="T52" s="399"/>
      <c r="U52" s="399"/>
      <c r="V52" s="399"/>
      <c r="W52" s="399"/>
      <c r="X52" s="399"/>
      <c r="Y52" s="193"/>
    </row>
    <row r="54" spans="2:25">
      <c r="B54" s="192"/>
      <c r="C54" s="399"/>
      <c r="D54" s="399"/>
      <c r="E54" s="399"/>
      <c r="F54" s="399"/>
      <c r="G54" s="399"/>
      <c r="H54" s="399"/>
      <c r="I54" s="399"/>
      <c r="J54" s="399"/>
      <c r="K54" s="399"/>
      <c r="L54" s="399"/>
      <c r="M54" s="399"/>
      <c r="N54" s="399"/>
      <c r="O54" s="399"/>
      <c r="P54" s="399"/>
      <c r="Q54" s="399"/>
      <c r="R54" s="399"/>
      <c r="S54" s="399"/>
      <c r="T54" s="399"/>
      <c r="U54" s="399"/>
      <c r="V54" s="399"/>
      <c r="W54" s="399"/>
      <c r="X54" s="399"/>
      <c r="Y54" s="193"/>
    </row>
    <row r="55" spans="2:25" ht="15.75" thickBot="1">
      <c r="B55" s="192"/>
      <c r="C55" s="376" t="s">
        <v>424</v>
      </c>
      <c r="D55" s="399"/>
      <c r="E55" s="399"/>
      <c r="F55" s="399"/>
      <c r="G55" s="399"/>
      <c r="H55" s="399"/>
      <c r="I55" s="399"/>
      <c r="J55" s="399"/>
      <c r="K55" s="399"/>
      <c r="L55" s="399"/>
      <c r="M55" s="399"/>
      <c r="N55" s="399"/>
      <c r="O55" s="399"/>
      <c r="P55" s="399"/>
      <c r="Q55" s="399"/>
      <c r="R55" s="399"/>
      <c r="S55" s="399"/>
      <c r="T55" s="399"/>
      <c r="U55" s="399"/>
      <c r="V55" s="399"/>
      <c r="W55" s="399"/>
      <c r="X55" s="399"/>
      <c r="Y55" s="193"/>
    </row>
    <row r="56" spans="2:25" s="421" customFormat="1" ht="27" customHeight="1">
      <c r="B56" s="423"/>
      <c r="C56" s="900" t="s">
        <v>416</v>
      </c>
      <c r="D56" s="902" t="s">
        <v>423</v>
      </c>
      <c r="E56" s="904" t="s">
        <v>422</v>
      </c>
      <c r="F56" s="905"/>
      <c r="G56" s="905"/>
      <c r="H56" s="906"/>
      <c r="I56" s="904" t="s">
        <v>421</v>
      </c>
      <c r="J56" s="905"/>
      <c r="K56" s="905"/>
      <c r="L56" s="906"/>
      <c r="M56" s="904" t="s">
        <v>420</v>
      </c>
      <c r="N56" s="905"/>
      <c r="O56" s="905"/>
      <c r="P56" s="906"/>
      <c r="Q56" s="400"/>
      <c r="R56" s="400"/>
      <c r="S56" s="400"/>
      <c r="T56" s="400"/>
      <c r="U56" s="400"/>
      <c r="V56" s="400"/>
      <c r="W56" s="400"/>
      <c r="X56" s="400"/>
      <c r="Y56" s="422"/>
    </row>
    <row r="57" spans="2:25" s="415" customFormat="1" ht="15" customHeight="1" thickBot="1">
      <c r="B57" s="420"/>
      <c r="C57" s="901"/>
      <c r="D57" s="903"/>
      <c r="E57" s="419" t="s">
        <v>419</v>
      </c>
      <c r="F57" s="418" t="s">
        <v>418</v>
      </c>
      <c r="G57" s="418" t="s">
        <v>419</v>
      </c>
      <c r="H57" s="418" t="s">
        <v>418</v>
      </c>
      <c r="I57" s="419" t="s">
        <v>419</v>
      </c>
      <c r="J57" s="418" t="s">
        <v>418</v>
      </c>
      <c r="K57" s="418" t="s">
        <v>419</v>
      </c>
      <c r="L57" s="418" t="s">
        <v>418</v>
      </c>
      <c r="M57" s="419" t="s">
        <v>419</v>
      </c>
      <c r="N57" s="418" t="s">
        <v>418</v>
      </c>
      <c r="O57" s="418" t="s">
        <v>419</v>
      </c>
      <c r="P57" s="417" t="s">
        <v>418</v>
      </c>
      <c r="Q57" s="376"/>
      <c r="R57" s="376"/>
      <c r="S57" s="376"/>
      <c r="T57" s="376"/>
      <c r="U57" s="376"/>
      <c r="V57" s="376"/>
      <c r="W57" s="376"/>
      <c r="X57" s="376"/>
      <c r="Y57" s="416"/>
    </row>
    <row r="58" spans="2:25" s="407" customFormat="1" ht="26.25" customHeight="1" thickBot="1">
      <c r="B58" s="414"/>
      <c r="C58" s="413"/>
      <c r="D58" s="412"/>
      <c r="E58" s="411"/>
      <c r="F58" s="410"/>
      <c r="G58" s="410"/>
      <c r="H58" s="410"/>
      <c r="I58" s="411"/>
      <c r="J58" s="410"/>
      <c r="K58" s="410"/>
      <c r="L58" s="410"/>
      <c r="M58" s="411"/>
      <c r="N58" s="410"/>
      <c r="O58" s="410"/>
      <c r="P58" s="409"/>
      <c r="Q58" s="406"/>
      <c r="R58" s="406"/>
      <c r="S58" s="406"/>
      <c r="T58" s="406"/>
      <c r="U58" s="406"/>
      <c r="V58" s="406"/>
      <c r="W58" s="406"/>
      <c r="X58" s="406"/>
      <c r="Y58" s="408"/>
    </row>
    <row r="59" spans="2:25" ht="24" customHeight="1">
      <c r="B59" s="192"/>
      <c r="C59" s="399"/>
      <c r="D59" s="399"/>
      <c r="E59" s="399"/>
      <c r="F59" s="399"/>
      <c r="G59" s="399"/>
      <c r="H59" s="399"/>
      <c r="I59" s="399"/>
      <c r="J59" s="399"/>
      <c r="K59" s="399"/>
      <c r="L59" s="399"/>
      <c r="M59" s="399"/>
      <c r="N59" s="399"/>
      <c r="O59" s="399"/>
      <c r="P59" s="399"/>
      <c r="Q59" s="399"/>
      <c r="R59" s="399"/>
      <c r="S59" s="399"/>
      <c r="T59" s="399"/>
      <c r="U59" s="399"/>
      <c r="V59" s="399"/>
      <c r="W59" s="399"/>
      <c r="X59" s="399"/>
      <c r="Y59" s="193"/>
    </row>
    <row r="60" spans="2:25">
      <c r="B60" s="192"/>
      <c r="C60" s="399"/>
      <c r="D60" s="399"/>
      <c r="E60" s="399"/>
      <c r="F60" s="399"/>
      <c r="G60" s="399"/>
      <c r="H60" s="399"/>
      <c r="I60" s="399"/>
      <c r="J60" s="399"/>
      <c r="K60" s="399"/>
      <c r="L60" s="399"/>
      <c r="M60" s="399"/>
      <c r="N60" s="399"/>
      <c r="O60" s="399"/>
      <c r="P60" s="399"/>
      <c r="Q60" s="399"/>
      <c r="R60" s="399"/>
      <c r="S60" s="399"/>
      <c r="T60" s="399"/>
      <c r="U60" s="399"/>
      <c r="V60" s="399"/>
      <c r="W60" s="399"/>
      <c r="X60" s="399"/>
      <c r="Y60" s="193"/>
    </row>
    <row r="61" spans="2:25" ht="15">
      <c r="B61" s="192"/>
      <c r="C61" s="376" t="s">
        <v>417</v>
      </c>
      <c r="D61" s="399"/>
      <c r="E61" s="406"/>
      <c r="F61" s="406"/>
      <c r="G61" s="406"/>
      <c r="H61" s="399"/>
      <c r="I61" s="399"/>
      <c r="J61" s="399"/>
      <c r="K61" s="399"/>
      <c r="L61" s="399"/>
      <c r="M61" s="399"/>
      <c r="N61" s="399"/>
      <c r="O61" s="399"/>
      <c r="P61" s="399"/>
      <c r="Q61" s="399"/>
      <c r="R61" s="399"/>
      <c r="S61" s="399"/>
      <c r="T61" s="399"/>
      <c r="U61" s="399"/>
      <c r="V61" s="399"/>
      <c r="W61" s="399"/>
      <c r="X61" s="399"/>
      <c r="Y61" s="193"/>
    </row>
    <row r="62" spans="2:25" ht="13.5" thickBot="1">
      <c r="B62" s="192"/>
      <c r="C62" s="399"/>
      <c r="D62" s="399"/>
      <c r="E62" s="399"/>
      <c r="F62" s="399"/>
      <c r="G62" s="399"/>
      <c r="H62" s="399"/>
      <c r="I62" s="399"/>
      <c r="J62" s="399"/>
      <c r="K62" s="399"/>
      <c r="L62" s="399"/>
      <c r="M62" s="399"/>
      <c r="N62" s="399"/>
      <c r="O62" s="399"/>
      <c r="P62" s="399"/>
      <c r="Q62" s="399"/>
      <c r="R62" s="399"/>
      <c r="S62" s="399"/>
      <c r="T62" s="399"/>
      <c r="U62" s="399"/>
      <c r="V62" s="399"/>
      <c r="W62" s="399"/>
      <c r="X62" s="399"/>
      <c r="Y62" s="193"/>
    </row>
    <row r="63" spans="2:25" ht="13.5" customHeight="1" thickBot="1">
      <c r="B63" s="192"/>
      <c r="C63" s="921" t="s">
        <v>416</v>
      </c>
      <c r="D63" s="922"/>
      <c r="E63" s="925" t="s">
        <v>415</v>
      </c>
      <c r="F63" s="926"/>
      <c r="G63" s="926"/>
      <c r="H63" s="926"/>
      <c r="I63" s="926"/>
      <c r="J63" s="926"/>
      <c r="K63" s="926"/>
      <c r="L63" s="927"/>
      <c r="M63" s="925" t="s">
        <v>414</v>
      </c>
      <c r="N63" s="926"/>
      <c r="O63" s="926"/>
      <c r="P63" s="926"/>
      <c r="Q63" s="926"/>
      <c r="R63" s="926"/>
      <c r="S63" s="926"/>
      <c r="T63" s="927"/>
      <c r="U63" s="405"/>
      <c r="V63" s="405"/>
      <c r="W63" s="405"/>
      <c r="X63" s="405"/>
      <c r="Y63" s="193"/>
    </row>
    <row r="64" spans="2:25" ht="14.25" customHeight="1">
      <c r="B64" s="192"/>
      <c r="C64" s="923"/>
      <c r="D64" s="924"/>
      <c r="E64" s="914" t="s">
        <v>413</v>
      </c>
      <c r="F64" s="915"/>
      <c r="G64" s="915"/>
      <c r="H64" s="915"/>
      <c r="I64" s="914" t="s">
        <v>412</v>
      </c>
      <c r="J64" s="915"/>
      <c r="K64" s="915"/>
      <c r="L64" s="928"/>
      <c r="M64" s="914" t="s">
        <v>413</v>
      </c>
      <c r="N64" s="915"/>
      <c r="O64" s="915"/>
      <c r="P64" s="915"/>
      <c r="Q64" s="914" t="s">
        <v>412</v>
      </c>
      <c r="R64" s="915"/>
      <c r="S64" s="915"/>
      <c r="T64" s="928"/>
      <c r="U64" s="404"/>
      <c r="V64" s="404"/>
      <c r="W64" s="404"/>
      <c r="X64" s="404"/>
      <c r="Y64" s="193"/>
    </row>
    <row r="65" spans="2:25" ht="15">
      <c r="B65" s="192"/>
      <c r="C65" s="923"/>
      <c r="D65" s="924"/>
      <c r="E65" s="912" t="s">
        <v>411</v>
      </c>
      <c r="F65" s="913"/>
      <c r="G65" s="910" t="s">
        <v>410</v>
      </c>
      <c r="H65" s="911"/>
      <c r="I65" s="912" t="s">
        <v>411</v>
      </c>
      <c r="J65" s="913"/>
      <c r="K65" s="910" t="s">
        <v>410</v>
      </c>
      <c r="L65" s="911"/>
      <c r="M65" s="912" t="s">
        <v>411</v>
      </c>
      <c r="N65" s="913"/>
      <c r="O65" s="910" t="s">
        <v>410</v>
      </c>
      <c r="P65" s="911"/>
      <c r="Q65" s="402" t="s">
        <v>411</v>
      </c>
      <c r="R65" s="403"/>
      <c r="S65" s="910" t="s">
        <v>410</v>
      </c>
      <c r="T65" s="911"/>
      <c r="U65" s="399"/>
      <c r="V65" s="399"/>
      <c r="W65" s="399"/>
      <c r="X65" s="399"/>
      <c r="Y65" s="193"/>
    </row>
    <row r="66" spans="2:25" ht="21.75" customHeight="1">
      <c r="B66" s="192"/>
      <c r="C66" s="923"/>
      <c r="D66" s="924"/>
      <c r="E66" s="402" t="s">
        <v>409</v>
      </c>
      <c r="F66" s="589" t="s">
        <v>408</v>
      </c>
      <c r="G66" s="589" t="s">
        <v>409</v>
      </c>
      <c r="H66" s="590" t="s">
        <v>408</v>
      </c>
      <c r="I66" s="402" t="s">
        <v>409</v>
      </c>
      <c r="J66" s="589" t="s">
        <v>408</v>
      </c>
      <c r="K66" s="589" t="s">
        <v>409</v>
      </c>
      <c r="L66" s="590" t="s">
        <v>408</v>
      </c>
      <c r="M66" s="402" t="s">
        <v>409</v>
      </c>
      <c r="N66" s="589" t="s">
        <v>408</v>
      </c>
      <c r="O66" s="589" t="s">
        <v>409</v>
      </c>
      <c r="P66" s="590" t="s">
        <v>408</v>
      </c>
      <c r="Q66" s="402" t="s">
        <v>409</v>
      </c>
      <c r="R66" s="589" t="s">
        <v>408</v>
      </c>
      <c r="S66" s="589" t="s">
        <v>409</v>
      </c>
      <c r="T66" s="590" t="s">
        <v>408</v>
      </c>
      <c r="U66" s="399"/>
      <c r="V66" s="399"/>
      <c r="W66" s="399"/>
      <c r="X66" s="399"/>
      <c r="Y66" s="193"/>
    </row>
    <row r="67" spans="2:25" ht="21.75" customHeight="1">
      <c r="C67" s="678"/>
      <c r="D67" s="679"/>
      <c r="E67" s="680"/>
      <c r="F67" s="681"/>
      <c r="G67" s="681"/>
      <c r="H67" s="682"/>
      <c r="I67" s="680"/>
      <c r="J67" s="681"/>
      <c r="K67" s="681"/>
      <c r="L67" s="682"/>
      <c r="M67" s="680"/>
      <c r="N67" s="681"/>
      <c r="O67" s="192"/>
      <c r="P67" s="682"/>
      <c r="Q67" s="680"/>
      <c r="R67" s="681"/>
      <c r="S67" s="681"/>
      <c r="T67" s="682"/>
      <c r="U67" s="399"/>
      <c r="V67" s="399"/>
      <c r="W67" s="399"/>
      <c r="X67" s="399"/>
      <c r="Y67" s="193"/>
    </row>
    <row r="68" spans="2:25" ht="18.75" customHeight="1" thickBot="1">
      <c r="B68" s="192"/>
      <c r="C68" s="919"/>
      <c r="D68" s="920"/>
      <c r="E68" s="683"/>
      <c r="F68" s="684"/>
      <c r="G68" s="684"/>
      <c r="H68" s="685"/>
      <c r="I68" s="683"/>
      <c r="J68" s="684"/>
      <c r="K68" s="684"/>
      <c r="L68" s="685"/>
      <c r="M68" s="683"/>
      <c r="N68" s="684"/>
      <c r="O68" s="684"/>
      <c r="P68" s="685"/>
      <c r="Q68" s="683"/>
      <c r="R68" s="684"/>
      <c r="S68" s="684"/>
      <c r="T68" s="685"/>
      <c r="U68" s="399"/>
      <c r="V68" s="399"/>
      <c r="W68" s="399"/>
      <c r="X68" s="399"/>
      <c r="Y68" s="193"/>
    </row>
    <row r="69" spans="2:25" ht="29.25" customHeight="1">
      <c r="B69" s="192"/>
      <c r="C69" s="916" t="s">
        <v>619</v>
      </c>
      <c r="D69" s="917"/>
      <c r="E69" s="918" t="s">
        <v>620</v>
      </c>
      <c r="F69" s="918"/>
      <c r="G69" s="918"/>
      <c r="H69" s="918"/>
      <c r="I69" s="918"/>
      <c r="J69" s="918"/>
      <c r="K69" s="918"/>
      <c r="L69" s="918"/>
      <c r="M69" s="918"/>
      <c r="N69" s="918"/>
      <c r="O69" s="918"/>
      <c r="P69" s="918"/>
      <c r="Q69" s="918"/>
      <c r="R69" s="918"/>
      <c r="S69" s="918"/>
      <c r="T69" s="918"/>
      <c r="U69" s="399"/>
      <c r="V69" s="399"/>
      <c r="W69" s="399"/>
      <c r="X69" s="399"/>
      <c r="Y69" s="193"/>
    </row>
    <row r="70" spans="2:25" ht="29.25" customHeight="1">
      <c r="B70" s="192"/>
      <c r="C70" s="440"/>
      <c r="D70" s="440"/>
      <c r="E70" s="666"/>
      <c r="F70" s="666"/>
      <c r="G70" s="666"/>
      <c r="H70" s="666"/>
      <c r="I70" s="666"/>
      <c r="J70" s="666"/>
      <c r="K70" s="666"/>
      <c r="L70" s="666"/>
      <c r="M70" s="666"/>
      <c r="N70" s="666"/>
      <c r="O70" s="666"/>
      <c r="P70" s="666"/>
      <c r="Q70" s="666"/>
      <c r="R70" s="666"/>
      <c r="S70" s="666"/>
      <c r="T70" s="666"/>
      <c r="U70" s="399"/>
      <c r="V70" s="399"/>
      <c r="W70" s="399"/>
      <c r="X70" s="399"/>
      <c r="Y70" s="193"/>
    </row>
    <row r="71" spans="2:25" ht="12.75" customHeight="1">
      <c r="B71" s="192"/>
      <c r="C71" s="401" t="s">
        <v>407</v>
      </c>
      <c r="D71" s="400"/>
      <c r="E71" s="399"/>
      <c r="F71" s="400"/>
      <c r="G71" s="399"/>
      <c r="H71" s="399"/>
      <c r="I71" s="399"/>
      <c r="J71" s="399"/>
      <c r="K71" s="399"/>
      <c r="L71" s="399"/>
      <c r="M71" s="399"/>
      <c r="N71" s="399"/>
      <c r="O71" s="399"/>
      <c r="P71" s="399"/>
      <c r="Q71" s="399"/>
      <c r="R71" s="399"/>
      <c r="S71" s="399"/>
      <c r="T71" s="399"/>
      <c r="U71" s="399"/>
      <c r="V71" s="399"/>
      <c r="W71" s="399"/>
      <c r="X71" s="399"/>
      <c r="Y71" s="193"/>
    </row>
    <row r="72" spans="2:25" ht="12.75" customHeight="1">
      <c r="B72" s="192"/>
      <c r="C72" s="401">
        <v>1</v>
      </c>
      <c r="D72" s="400" t="s">
        <v>406</v>
      </c>
      <c r="E72" s="399"/>
      <c r="F72" s="400"/>
      <c r="G72" s="399"/>
      <c r="H72" s="399"/>
      <c r="I72" s="399"/>
      <c r="J72" s="399"/>
      <c r="K72" s="399"/>
      <c r="L72" s="399"/>
      <c r="M72" s="399"/>
      <c r="N72" s="399"/>
      <c r="O72" s="399"/>
      <c r="P72" s="399"/>
      <c r="Q72" s="399"/>
      <c r="R72" s="399"/>
      <c r="S72" s="399"/>
      <c r="T72" s="399"/>
      <c r="U72" s="399"/>
      <c r="V72" s="399"/>
      <c r="W72" s="399"/>
      <c r="X72" s="399"/>
      <c r="Y72" s="193"/>
    </row>
    <row r="73" spans="2:25" ht="12.75" customHeight="1">
      <c r="B73" s="192"/>
      <c r="C73" s="401">
        <v>2</v>
      </c>
      <c r="D73" s="400" t="s">
        <v>405</v>
      </c>
      <c r="E73" s="399"/>
      <c r="F73" s="400"/>
      <c r="G73" s="399"/>
      <c r="H73" s="399"/>
      <c r="I73" s="399"/>
      <c r="J73" s="399"/>
      <c r="K73" s="399"/>
      <c r="L73" s="399"/>
      <c r="M73" s="399"/>
      <c r="N73" s="399"/>
      <c r="O73" s="399"/>
      <c r="P73" s="399"/>
      <c r="Q73" s="399"/>
      <c r="R73" s="399"/>
      <c r="S73" s="399"/>
      <c r="T73" s="399"/>
      <c r="U73" s="399"/>
      <c r="V73" s="399"/>
      <c r="W73" s="399"/>
      <c r="X73" s="399"/>
      <c r="Y73" s="193"/>
    </row>
    <row r="74" spans="2:25" ht="15">
      <c r="B74" s="192"/>
      <c r="C74" s="401">
        <v>3</v>
      </c>
      <c r="D74" s="400" t="s">
        <v>404</v>
      </c>
      <c r="E74" s="399"/>
      <c r="F74" s="400"/>
      <c r="G74" s="399"/>
      <c r="H74" s="399"/>
      <c r="I74" s="399"/>
      <c r="J74" s="399"/>
      <c r="K74" s="399"/>
      <c r="L74" s="399"/>
      <c r="M74" s="399"/>
      <c r="N74" s="399"/>
      <c r="O74" s="399"/>
      <c r="P74" s="399"/>
      <c r="Q74" s="399"/>
      <c r="R74" s="399"/>
      <c r="S74" s="399"/>
      <c r="T74" s="399"/>
      <c r="U74" s="399"/>
      <c r="V74" s="399"/>
      <c r="W74" s="399"/>
      <c r="X74" s="399"/>
      <c r="Y74" s="193"/>
    </row>
    <row r="75" spans="2:25" ht="15">
      <c r="B75" s="192"/>
      <c r="C75" s="401">
        <v>4</v>
      </c>
      <c r="D75" s="400" t="s">
        <v>32</v>
      </c>
      <c r="E75" s="399"/>
      <c r="F75" s="400"/>
      <c r="G75" s="399"/>
      <c r="H75" s="399"/>
      <c r="I75" s="399"/>
      <c r="J75" s="399"/>
      <c r="K75" s="399"/>
      <c r="L75" s="399"/>
      <c r="M75" s="399"/>
      <c r="N75" s="399"/>
      <c r="O75" s="399"/>
      <c r="P75" s="399"/>
      <c r="Q75" s="399"/>
      <c r="R75" s="399"/>
      <c r="S75" s="399"/>
      <c r="T75" s="399"/>
      <c r="U75" s="399"/>
      <c r="V75" s="399"/>
      <c r="W75" s="399"/>
      <c r="X75" s="399"/>
      <c r="Y75" s="193"/>
    </row>
    <row r="76" spans="2:25" ht="15" thickBot="1">
      <c r="B76" s="201"/>
      <c r="C76" s="202"/>
      <c r="D76" s="398"/>
      <c r="E76" s="397"/>
      <c r="F76" s="397"/>
      <c r="G76" s="202"/>
      <c r="H76" s="202"/>
      <c r="I76" s="202"/>
      <c r="J76" s="202"/>
      <c r="K76" s="202"/>
      <c r="L76" s="202"/>
      <c r="M76" s="202"/>
      <c r="N76" s="202"/>
      <c r="O76" s="202"/>
      <c r="P76" s="202"/>
      <c r="Q76" s="202"/>
      <c r="R76" s="202"/>
      <c r="S76" s="202"/>
      <c r="T76" s="202"/>
      <c r="U76" s="202"/>
      <c r="V76" s="202"/>
      <c r="W76" s="202"/>
      <c r="X76" s="202"/>
      <c r="Y76" s="203"/>
    </row>
    <row r="77" spans="2:25">
      <c r="D77" s="396"/>
    </row>
  </sheetData>
  <mergeCells count="51">
    <mergeCell ref="C69:D69"/>
    <mergeCell ref="E69:T69"/>
    <mergeCell ref="S65:T65"/>
    <mergeCell ref="C68:D68"/>
    <mergeCell ref="C63:D66"/>
    <mergeCell ref="E63:L63"/>
    <mergeCell ref="M63:T63"/>
    <mergeCell ref="E64:H64"/>
    <mergeCell ref="I64:L64"/>
    <mergeCell ref="Q64:T64"/>
    <mergeCell ref="E65:F65"/>
    <mergeCell ref="G65:H65"/>
    <mergeCell ref="I65:J65"/>
    <mergeCell ref="M44:N44"/>
    <mergeCell ref="K44:L44"/>
    <mergeCell ref="M17:N17"/>
    <mergeCell ref="O17:P17"/>
    <mergeCell ref="K65:L65"/>
    <mergeCell ref="M65:N65"/>
    <mergeCell ref="O65:P65"/>
    <mergeCell ref="M64:P64"/>
    <mergeCell ref="C44:C45"/>
    <mergeCell ref="D44:D45"/>
    <mergeCell ref="E44:F44"/>
    <mergeCell ref="G44:H44"/>
    <mergeCell ref="I44:J44"/>
    <mergeCell ref="C56:C57"/>
    <mergeCell ref="D56:D57"/>
    <mergeCell ref="E56:H56"/>
    <mergeCell ref="I56:L56"/>
    <mergeCell ref="M56:P56"/>
    <mergeCell ref="C31:C32"/>
    <mergeCell ref="D31:D32"/>
    <mergeCell ref="E31:O31"/>
    <mergeCell ref="G17:H17"/>
    <mergeCell ref="I17:J17"/>
    <mergeCell ref="K17:L17"/>
    <mergeCell ref="E17:F17"/>
    <mergeCell ref="W17:X17"/>
    <mergeCell ref="Q17:R17"/>
    <mergeCell ref="Q15:X15"/>
    <mergeCell ref="C15:C18"/>
    <mergeCell ref="D15:D18"/>
    <mergeCell ref="E15:H16"/>
    <mergeCell ref="I15:P15"/>
    <mergeCell ref="S17:T17"/>
    <mergeCell ref="U17:V17"/>
    <mergeCell ref="I16:L16"/>
    <mergeCell ref="M16:P16"/>
    <mergeCell ref="Q16:T16"/>
    <mergeCell ref="U16:X16"/>
  </mergeCells>
  <pageMargins left="0" right="0.23" top="0.69" bottom="0.61" header="0" footer="0"/>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3"/>
  <sheetViews>
    <sheetView zoomScale="60" zoomScaleNormal="60" workbookViewId="0">
      <selection activeCell="E18" sqref="E18"/>
    </sheetView>
  </sheetViews>
  <sheetFormatPr defaultColWidth="9.140625" defaultRowHeight="12.75"/>
  <cols>
    <col min="1" max="1" width="4.28515625" style="1" customWidth="1"/>
    <col min="2" max="2" width="4.5703125" style="1" customWidth="1"/>
    <col min="3" max="3" width="2.7109375" style="1" customWidth="1"/>
    <col min="4" max="4" width="26.28515625" style="1" customWidth="1"/>
    <col min="5" max="5" width="25.28515625" style="1" customWidth="1"/>
    <col min="6" max="6" width="30.5703125" style="1" customWidth="1"/>
    <col min="7" max="7" width="36.140625" style="1" customWidth="1"/>
    <col min="8" max="8" width="28" style="1" customWidth="1"/>
    <col min="9"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0</v>
      </c>
      <c r="D2" s="4"/>
      <c r="E2" s="4"/>
      <c r="F2" s="4"/>
      <c r="G2" s="4"/>
      <c r="H2" s="4"/>
      <c r="I2" s="4"/>
      <c r="J2" s="4"/>
      <c r="K2" s="5"/>
    </row>
    <row r="3" spans="2:11" ht="9.75" customHeight="1">
      <c r="B3" s="7"/>
      <c r="C3" s="696" t="s">
        <v>1</v>
      </c>
      <c r="D3" s="696"/>
      <c r="E3" s="696"/>
      <c r="F3" s="696"/>
      <c r="G3" s="696"/>
      <c r="H3" s="696"/>
      <c r="I3" s="696"/>
      <c r="J3" s="696"/>
      <c r="K3" s="8"/>
    </row>
    <row r="4" spans="2:11">
      <c r="B4" s="7"/>
      <c r="C4" s="696"/>
      <c r="D4" s="696"/>
      <c r="E4" s="696"/>
      <c r="F4" s="696"/>
      <c r="G4" s="696"/>
      <c r="H4" s="696"/>
      <c r="I4" s="696"/>
      <c r="J4" s="696"/>
      <c r="K4" s="8"/>
    </row>
    <row r="5" spans="2:11" ht="18" customHeight="1">
      <c r="B5" s="7"/>
      <c r="C5" s="696"/>
      <c r="D5" s="696"/>
      <c r="E5" s="696"/>
      <c r="F5" s="696"/>
      <c r="G5" s="696"/>
      <c r="H5" s="696"/>
      <c r="I5" s="696"/>
      <c r="J5" s="696"/>
      <c r="K5" s="8"/>
    </row>
    <row r="6" spans="2:11" ht="17.25" customHeight="1">
      <c r="B6" s="7"/>
      <c r="C6" s="9"/>
      <c r="D6" s="9"/>
      <c r="E6" s="9"/>
      <c r="F6" s="9"/>
      <c r="G6" s="9"/>
      <c r="H6" s="9"/>
      <c r="I6" s="9"/>
      <c r="J6" s="9"/>
      <c r="K6" s="8"/>
    </row>
    <row r="7" spans="2:11" s="12" customFormat="1">
      <c r="B7" s="10"/>
      <c r="C7" s="11" t="s">
        <v>2</v>
      </c>
      <c r="E7" s="13" t="s">
        <v>3</v>
      </c>
      <c r="F7" s="11"/>
      <c r="G7" s="14" t="s">
        <v>4</v>
      </c>
      <c r="H7" s="11"/>
      <c r="I7" s="11"/>
      <c r="J7" s="14"/>
      <c r="K7" s="15"/>
    </row>
    <row r="8" spans="2:11" s="12" customFormat="1">
      <c r="B8" s="10"/>
      <c r="C8" s="11" t="s">
        <v>5</v>
      </c>
      <c r="E8" s="16" t="s">
        <v>6</v>
      </c>
      <c r="F8" s="11"/>
      <c r="G8" s="14" t="s">
        <v>7</v>
      </c>
      <c r="H8" s="17" t="s">
        <v>8</v>
      </c>
      <c r="I8" s="14"/>
      <c r="J8" s="11"/>
      <c r="K8" s="15"/>
    </row>
    <row r="9" spans="2:11" s="12" customFormat="1">
      <c r="B9" s="10"/>
      <c r="C9" s="11" t="s">
        <v>9</v>
      </c>
      <c r="D9" s="11"/>
      <c r="E9" s="18">
        <v>28372621</v>
      </c>
      <c r="F9" s="11" t="s">
        <v>10</v>
      </c>
      <c r="G9" s="14" t="s">
        <v>11</v>
      </c>
      <c r="H9" s="19" t="s">
        <v>12</v>
      </c>
      <c r="I9" s="14"/>
      <c r="J9" s="11"/>
      <c r="K9" s="15"/>
    </row>
    <row r="10" spans="2:11" s="12" customFormat="1">
      <c r="B10" s="10"/>
      <c r="C10" s="11"/>
      <c r="D10" s="11"/>
      <c r="E10" s="11"/>
      <c r="F10" s="11"/>
      <c r="G10" s="14" t="s">
        <v>13</v>
      </c>
      <c r="H10" s="19">
        <v>173</v>
      </c>
      <c r="I10" s="14"/>
      <c r="J10" s="11"/>
      <c r="K10" s="15"/>
    </row>
    <row r="11" spans="2:11" s="12" customFormat="1">
      <c r="B11" s="10"/>
      <c r="C11" s="11"/>
      <c r="D11" s="11"/>
      <c r="E11" s="11"/>
      <c r="F11" s="11"/>
      <c r="G11" s="14" t="s">
        <v>14</v>
      </c>
      <c r="H11" s="19">
        <v>100104510</v>
      </c>
      <c r="I11" s="14"/>
      <c r="J11" s="11"/>
      <c r="K11" s="15"/>
    </row>
    <row r="12" spans="2:11" ht="7.5" customHeight="1" thickBot="1">
      <c r="B12" s="7"/>
      <c r="C12" s="20"/>
      <c r="D12" s="20"/>
      <c r="E12" s="20"/>
      <c r="F12" s="20"/>
      <c r="G12" s="20"/>
      <c r="H12" s="20"/>
      <c r="I12" s="20"/>
      <c r="J12" s="20"/>
      <c r="K12" s="8"/>
    </row>
    <row r="13" spans="2:11" s="20" customFormat="1">
      <c r="B13" s="7"/>
      <c r="C13" s="21"/>
      <c r="D13" s="22" t="s">
        <v>15</v>
      </c>
      <c r="E13" s="23"/>
      <c r="F13" s="23"/>
      <c r="G13" s="23"/>
      <c r="H13" s="23"/>
      <c r="I13" s="23"/>
      <c r="J13" s="24"/>
      <c r="K13" s="8"/>
    </row>
    <row r="14" spans="2:11" ht="4.1500000000000004" customHeight="1" thickBot="1">
      <c r="B14" s="7"/>
      <c r="C14" s="7"/>
      <c r="D14" s="11"/>
      <c r="E14" s="20"/>
      <c r="F14" s="20"/>
      <c r="G14" s="20"/>
      <c r="H14" s="20"/>
      <c r="I14" s="20"/>
      <c r="J14" s="8"/>
      <c r="K14" s="8"/>
    </row>
    <row r="15" spans="2:11" ht="14.25" customHeight="1">
      <c r="B15" s="7"/>
      <c r="C15" s="7"/>
      <c r="D15" s="697" t="s">
        <v>16</v>
      </c>
      <c r="E15" s="698"/>
      <c r="F15" s="699" t="s">
        <v>17</v>
      </c>
      <c r="G15" s="699" t="s">
        <v>18</v>
      </c>
      <c r="H15" s="701" t="s">
        <v>19</v>
      </c>
      <c r="I15" s="701" t="s">
        <v>20</v>
      </c>
      <c r="J15" s="703" t="s">
        <v>21</v>
      </c>
      <c r="K15" s="8"/>
    </row>
    <row r="16" spans="2:11" ht="43.5" customHeight="1">
      <c r="B16" s="7"/>
      <c r="C16" s="7"/>
      <c r="D16" s="25" t="s">
        <v>22</v>
      </c>
      <c r="E16" s="26" t="s">
        <v>23</v>
      </c>
      <c r="F16" s="700"/>
      <c r="G16" s="700"/>
      <c r="H16" s="702"/>
      <c r="I16" s="702"/>
      <c r="J16" s="704"/>
      <c r="K16" s="8"/>
    </row>
    <row r="17" spans="2:11" ht="25.5">
      <c r="B17" s="7"/>
      <c r="C17" s="7"/>
      <c r="D17" s="328" t="s">
        <v>621</v>
      </c>
      <c r="E17" s="28"/>
      <c r="F17" s="28"/>
      <c r="G17" s="29" t="s">
        <v>24</v>
      </c>
      <c r="H17" s="30" t="s">
        <v>25</v>
      </c>
      <c r="I17" s="31" t="s">
        <v>614</v>
      </c>
      <c r="J17" s="32">
        <v>8620000</v>
      </c>
      <c r="K17" s="8"/>
    </row>
    <row r="18" spans="2:11" ht="25.5">
      <c r="B18" s="7"/>
      <c r="C18" s="7"/>
      <c r="D18" s="328" t="s">
        <v>621</v>
      </c>
      <c r="E18" s="28"/>
      <c r="F18" s="28"/>
      <c r="G18" s="34" t="s">
        <v>26</v>
      </c>
      <c r="H18" s="35" t="s">
        <v>27</v>
      </c>
      <c r="I18" s="31" t="s">
        <v>615</v>
      </c>
      <c r="J18" s="32">
        <v>1534000</v>
      </c>
      <c r="K18" s="8"/>
    </row>
    <row r="19" spans="2:11" ht="15" customHeight="1" thickBot="1">
      <c r="B19" s="7"/>
      <c r="C19" s="7"/>
      <c r="D19" s="36"/>
      <c r="E19" s="37"/>
      <c r="F19" s="37"/>
      <c r="G19" s="37"/>
      <c r="H19" s="38"/>
      <c r="I19" s="38"/>
      <c r="J19" s="547">
        <f>SUM(J17:J18)</f>
        <v>10154000</v>
      </c>
      <c r="K19" s="8"/>
    </row>
    <row r="20" spans="2:11">
      <c r="B20" s="7"/>
      <c r="C20" s="7"/>
      <c r="D20" s="1" t="s">
        <v>28</v>
      </c>
      <c r="E20" s="20"/>
      <c r="F20" s="20"/>
      <c r="G20" s="20"/>
      <c r="H20" s="20"/>
      <c r="I20" s="20"/>
      <c r="J20" s="8"/>
      <c r="K20" s="8"/>
    </row>
    <row r="21" spans="2:11">
      <c r="B21" s="7"/>
      <c r="C21" s="7"/>
      <c r="D21" s="1" t="s">
        <v>29</v>
      </c>
      <c r="E21" s="40"/>
      <c r="F21" s="40"/>
      <c r="G21" s="40"/>
      <c r="H21" s="40"/>
      <c r="I21" s="40"/>
      <c r="J21" s="41"/>
      <c r="K21" s="8"/>
    </row>
    <row r="22" spans="2:11">
      <c r="B22" s="7"/>
      <c r="C22" s="7"/>
      <c r="D22" s="42" t="s">
        <v>30</v>
      </c>
      <c r="E22" s="40"/>
      <c r="F22" s="40"/>
      <c r="G22" s="40"/>
      <c r="H22" s="40"/>
      <c r="I22" s="40"/>
      <c r="J22" s="41"/>
      <c r="K22" s="8"/>
    </row>
    <row r="23" spans="2:11">
      <c r="B23" s="7"/>
      <c r="C23" s="7"/>
      <c r="D23" s="20" t="s">
        <v>31</v>
      </c>
      <c r="E23" s="40"/>
      <c r="F23" s="40"/>
      <c r="G23" s="40"/>
      <c r="H23" s="40"/>
      <c r="I23" s="40"/>
      <c r="J23" s="41"/>
      <c r="K23" s="8"/>
    </row>
    <row r="24" spans="2:11">
      <c r="B24" s="7"/>
      <c r="C24" s="7"/>
      <c r="D24" s="43" t="s">
        <v>32</v>
      </c>
      <c r="E24" s="40"/>
      <c r="F24" s="40"/>
      <c r="G24" s="40"/>
      <c r="H24" s="40"/>
      <c r="I24" s="40"/>
      <c r="J24" s="41"/>
      <c r="K24" s="8"/>
    </row>
    <row r="25" spans="2:11">
      <c r="B25" s="7"/>
      <c r="C25" s="7"/>
      <c r="D25" s="43" t="s">
        <v>33</v>
      </c>
      <c r="E25" s="40"/>
      <c r="F25" s="40"/>
      <c r="G25" s="40"/>
      <c r="H25" s="40"/>
      <c r="I25" s="40"/>
      <c r="J25" s="41"/>
      <c r="K25" s="8"/>
    </row>
    <row r="26" spans="2:11">
      <c r="B26" s="7"/>
      <c r="C26" s="7"/>
      <c r="D26" s="20" t="s">
        <v>34</v>
      </c>
      <c r="E26" s="40"/>
      <c r="F26" s="40"/>
      <c r="G26" s="40"/>
      <c r="H26" s="40"/>
      <c r="I26" s="40"/>
      <c r="J26" s="41"/>
      <c r="K26" s="8"/>
    </row>
    <row r="27" spans="2:11">
      <c r="B27" s="7"/>
      <c r="C27" s="7"/>
      <c r="D27" s="20" t="s">
        <v>35</v>
      </c>
      <c r="E27" s="40"/>
      <c r="F27" s="40"/>
      <c r="G27" s="40"/>
      <c r="H27" s="40"/>
      <c r="I27" s="40"/>
      <c r="J27" s="41"/>
      <c r="K27" s="8"/>
    </row>
    <row r="28" spans="2:11">
      <c r="B28" s="7"/>
      <c r="C28" s="7"/>
      <c r="D28" s="20" t="s">
        <v>36</v>
      </c>
      <c r="E28" s="40"/>
      <c r="F28" s="40"/>
      <c r="G28" s="40"/>
      <c r="H28" s="40"/>
      <c r="I28" s="40"/>
      <c r="J28" s="41"/>
      <c r="K28" s="8"/>
    </row>
    <row r="29" spans="2:11">
      <c r="B29" s="7"/>
      <c r="C29" s="7"/>
      <c r="D29" s="20" t="s">
        <v>37</v>
      </c>
      <c r="E29" s="40"/>
      <c r="F29" s="40"/>
      <c r="G29" s="40"/>
      <c r="H29" s="40"/>
      <c r="I29" s="40"/>
      <c r="J29" s="41"/>
      <c r="K29" s="8"/>
    </row>
    <row r="30" spans="2:11">
      <c r="B30" s="7"/>
      <c r="C30" s="7"/>
      <c r="D30" s="20" t="s">
        <v>38</v>
      </c>
      <c r="E30" s="40"/>
      <c r="F30" s="40"/>
      <c r="G30" s="40"/>
      <c r="H30" s="40"/>
      <c r="I30" s="40"/>
      <c r="J30" s="41"/>
      <c r="K30" s="8"/>
    </row>
    <row r="31" spans="2:11">
      <c r="B31" s="7"/>
      <c r="C31" s="7"/>
      <c r="D31" s="20" t="s">
        <v>39</v>
      </c>
      <c r="E31" s="40"/>
      <c r="F31" s="40"/>
      <c r="G31" s="40"/>
      <c r="H31" s="40"/>
      <c r="I31" s="40"/>
      <c r="J31" s="41"/>
      <c r="K31" s="8"/>
    </row>
    <row r="32" spans="2:11">
      <c r="B32" s="7"/>
      <c r="C32" s="7"/>
      <c r="D32" s="20" t="s">
        <v>40</v>
      </c>
      <c r="E32" s="40"/>
      <c r="F32" s="40"/>
      <c r="G32" s="40"/>
      <c r="H32" s="40"/>
      <c r="I32" s="40"/>
      <c r="J32" s="41"/>
      <c r="K32" s="8"/>
    </row>
    <row r="33" spans="2:11">
      <c r="B33" s="7"/>
      <c r="C33" s="7"/>
      <c r="D33" s="20" t="s">
        <v>41</v>
      </c>
      <c r="E33" s="40"/>
      <c r="F33" s="40"/>
      <c r="G33" s="40"/>
      <c r="H33" s="40"/>
      <c r="I33" s="40"/>
      <c r="J33" s="41"/>
      <c r="K33" s="8"/>
    </row>
    <row r="34" spans="2:11" ht="6" customHeight="1" thickBot="1">
      <c r="B34" s="7"/>
      <c r="C34" s="44"/>
      <c r="D34" s="45"/>
      <c r="E34" s="45"/>
      <c r="F34" s="45"/>
      <c r="G34" s="45"/>
      <c r="H34" s="45"/>
      <c r="I34" s="45"/>
      <c r="J34" s="46"/>
      <c r="K34" s="8"/>
    </row>
    <row r="35" spans="2:11" ht="9" customHeight="1">
      <c r="B35" s="7"/>
      <c r="C35" s="20"/>
      <c r="D35" s="20"/>
      <c r="E35" s="20"/>
      <c r="F35" s="20"/>
      <c r="G35" s="20"/>
      <c r="H35" s="20"/>
      <c r="I35" s="20"/>
      <c r="J35" s="20"/>
      <c r="K35" s="8"/>
    </row>
    <row r="36" spans="2:11" ht="3.75" customHeight="1" thickBot="1">
      <c r="B36" s="7"/>
      <c r="C36" s="20"/>
      <c r="D36" s="20"/>
      <c r="E36" s="20"/>
      <c r="F36" s="20"/>
      <c r="G36" s="20"/>
      <c r="H36" s="20"/>
      <c r="I36" s="20"/>
      <c r="J36" s="20"/>
      <c r="K36" s="8"/>
    </row>
    <row r="37" spans="2:11" ht="15" customHeight="1">
      <c r="B37" s="7"/>
      <c r="C37" s="21"/>
      <c r="D37" s="22" t="s">
        <v>42</v>
      </c>
      <c r="E37" s="23"/>
      <c r="F37" s="23"/>
      <c r="G37" s="23"/>
      <c r="H37" s="23"/>
      <c r="I37" s="23"/>
      <c r="J37" s="24"/>
      <c r="K37" s="8"/>
    </row>
    <row r="38" spans="2:11" ht="8.25" customHeight="1" thickBot="1">
      <c r="B38" s="7"/>
      <c r="C38" s="7"/>
      <c r="D38" s="11"/>
      <c r="E38" s="20"/>
      <c r="F38" s="20"/>
      <c r="G38" s="20"/>
      <c r="H38" s="20"/>
      <c r="I38" s="20"/>
      <c r="J38" s="8"/>
      <c r="K38" s="8"/>
    </row>
    <row r="39" spans="2:11" ht="13.5" customHeight="1">
      <c r="B39" s="7"/>
      <c r="C39" s="7"/>
      <c r="D39" s="705" t="s">
        <v>16</v>
      </c>
      <c r="E39" s="706"/>
      <c r="F39" s="707"/>
      <c r="G39" s="708" t="s">
        <v>43</v>
      </c>
      <c r="H39" s="708" t="s">
        <v>44</v>
      </c>
      <c r="I39" s="710" t="s">
        <v>21</v>
      </c>
      <c r="J39" s="711"/>
      <c r="K39" s="8"/>
    </row>
    <row r="40" spans="2:11" ht="15" customHeight="1">
      <c r="B40" s="7"/>
      <c r="C40" s="7"/>
      <c r="D40" s="47" t="s">
        <v>45</v>
      </c>
      <c r="E40" s="714" t="s">
        <v>46</v>
      </c>
      <c r="F40" s="715"/>
      <c r="G40" s="709"/>
      <c r="H40" s="709"/>
      <c r="I40" s="712"/>
      <c r="J40" s="713"/>
      <c r="K40" s="8"/>
    </row>
    <row r="41" spans="2:11" ht="27.75" customHeight="1">
      <c r="B41" s="7"/>
      <c r="C41" s="7"/>
      <c r="D41" s="48" t="s">
        <v>47</v>
      </c>
      <c r="E41" s="692" t="s">
        <v>47</v>
      </c>
      <c r="F41" s="693"/>
      <c r="G41" s="49" t="s">
        <v>48</v>
      </c>
      <c r="H41" s="50" t="s">
        <v>49</v>
      </c>
      <c r="I41" s="694">
        <v>325000</v>
      </c>
      <c r="J41" s="695"/>
      <c r="K41" s="8"/>
    </row>
    <row r="42" spans="2:11" ht="27.75" customHeight="1">
      <c r="B42" s="7"/>
      <c r="C42" s="7"/>
      <c r="D42" s="51" t="s">
        <v>50</v>
      </c>
      <c r="E42" s="716" t="s">
        <v>50</v>
      </c>
      <c r="F42" s="717"/>
      <c r="G42" s="49" t="s">
        <v>51</v>
      </c>
      <c r="H42" s="50" t="s">
        <v>49</v>
      </c>
      <c r="I42" s="694">
        <v>250000</v>
      </c>
      <c r="J42" s="695"/>
      <c r="K42" s="8"/>
    </row>
    <row r="43" spans="2:11" ht="27.75" customHeight="1">
      <c r="B43" s="7"/>
      <c r="C43" s="7"/>
      <c r="D43" s="51" t="s">
        <v>52</v>
      </c>
      <c r="E43" s="716" t="s">
        <v>52</v>
      </c>
      <c r="F43" s="717"/>
      <c r="G43" s="49" t="s">
        <v>53</v>
      </c>
      <c r="H43" s="50" t="s">
        <v>49</v>
      </c>
      <c r="I43" s="694">
        <v>450000</v>
      </c>
      <c r="J43" s="695"/>
      <c r="K43" s="8"/>
    </row>
    <row r="44" spans="2:11" ht="27.75" customHeight="1">
      <c r="B44" s="7"/>
      <c r="C44" s="7"/>
      <c r="D44" s="51" t="s">
        <v>54</v>
      </c>
      <c r="E44" s="716" t="s">
        <v>54</v>
      </c>
      <c r="F44" s="717"/>
      <c r="G44" s="49" t="s">
        <v>55</v>
      </c>
      <c r="H44" s="50" t="s">
        <v>56</v>
      </c>
      <c r="I44" s="694">
        <v>750000</v>
      </c>
      <c r="J44" s="695"/>
      <c r="K44" s="8"/>
    </row>
    <row r="45" spans="2:11" ht="27.75" customHeight="1">
      <c r="B45" s="7"/>
      <c r="C45" s="7"/>
      <c r="D45" s="51" t="s">
        <v>57</v>
      </c>
      <c r="E45" s="716" t="s">
        <v>57</v>
      </c>
      <c r="F45" s="717"/>
      <c r="G45" s="49" t="s">
        <v>58</v>
      </c>
      <c r="H45" s="50" t="s">
        <v>49</v>
      </c>
      <c r="I45" s="694">
        <v>750000</v>
      </c>
      <c r="J45" s="695"/>
      <c r="K45" s="8"/>
    </row>
    <row r="46" spans="2:11" ht="27.75" customHeight="1">
      <c r="B46" s="7"/>
      <c r="C46" s="7"/>
      <c r="D46" s="51" t="s">
        <v>59</v>
      </c>
      <c r="E46" s="716" t="s">
        <v>59</v>
      </c>
      <c r="F46" s="717"/>
      <c r="G46" s="49" t="s">
        <v>60</v>
      </c>
      <c r="H46" s="50" t="s">
        <v>49</v>
      </c>
      <c r="I46" s="694">
        <v>725000</v>
      </c>
      <c r="J46" s="695"/>
      <c r="K46" s="8"/>
    </row>
    <row r="47" spans="2:11" ht="27.75" customHeight="1">
      <c r="B47" s="7"/>
      <c r="C47" s="7"/>
      <c r="D47" s="51" t="s">
        <v>61</v>
      </c>
      <c r="E47" s="716" t="s">
        <v>61</v>
      </c>
      <c r="F47" s="717"/>
      <c r="G47" s="49" t="s">
        <v>62</v>
      </c>
      <c r="H47" s="50" t="s">
        <v>49</v>
      </c>
      <c r="I47" s="694">
        <v>160000</v>
      </c>
      <c r="J47" s="695"/>
      <c r="K47" s="8"/>
    </row>
    <row r="48" spans="2:11" ht="27.75" customHeight="1">
      <c r="B48" s="7"/>
      <c r="C48" s="7"/>
      <c r="D48" s="51" t="s">
        <v>63</v>
      </c>
      <c r="E48" s="716" t="s">
        <v>63</v>
      </c>
      <c r="F48" s="717"/>
      <c r="G48" s="49" t="s">
        <v>64</v>
      </c>
      <c r="H48" s="50" t="s">
        <v>49</v>
      </c>
      <c r="I48" s="694">
        <v>650000</v>
      </c>
      <c r="J48" s="695"/>
      <c r="K48" s="8"/>
    </row>
    <row r="49" spans="2:12" ht="27.75" customHeight="1">
      <c r="B49" s="7"/>
      <c r="C49" s="7"/>
      <c r="D49" s="51" t="s">
        <v>65</v>
      </c>
      <c r="E49" s="716" t="s">
        <v>65</v>
      </c>
      <c r="F49" s="717"/>
      <c r="G49" s="49" t="s">
        <v>66</v>
      </c>
      <c r="H49" s="50" t="s">
        <v>49</v>
      </c>
      <c r="I49" s="694">
        <v>650000</v>
      </c>
      <c r="J49" s="695"/>
      <c r="K49" s="8"/>
    </row>
    <row r="50" spans="2:12" ht="27.75" customHeight="1">
      <c r="B50" s="7"/>
      <c r="C50" s="7"/>
      <c r="D50" s="51" t="s">
        <v>67</v>
      </c>
      <c r="E50" s="716" t="s">
        <v>67</v>
      </c>
      <c r="F50" s="717"/>
      <c r="G50" s="49" t="s">
        <v>68</v>
      </c>
      <c r="H50" s="50" t="s">
        <v>49</v>
      </c>
      <c r="I50" s="694">
        <v>1950000</v>
      </c>
      <c r="J50" s="695"/>
      <c r="K50" s="8"/>
    </row>
    <row r="51" spans="2:12" ht="27.75" customHeight="1">
      <c r="B51" s="7"/>
      <c r="C51" s="7"/>
      <c r="D51" s="51" t="s">
        <v>69</v>
      </c>
      <c r="E51" s="716" t="s">
        <v>69</v>
      </c>
      <c r="F51" s="717"/>
      <c r="G51" s="49" t="s">
        <v>70</v>
      </c>
      <c r="H51" s="50" t="s">
        <v>49</v>
      </c>
      <c r="I51" s="694">
        <v>745000</v>
      </c>
      <c r="J51" s="695"/>
      <c r="K51" s="8"/>
    </row>
    <row r="52" spans="2:12" ht="27.75" customHeight="1">
      <c r="B52" s="7"/>
      <c r="C52" s="7"/>
      <c r="D52" s="51" t="s">
        <v>71</v>
      </c>
      <c r="E52" s="716" t="s">
        <v>71</v>
      </c>
      <c r="F52" s="717"/>
      <c r="G52" s="49" t="s">
        <v>72</v>
      </c>
      <c r="H52" s="50" t="s">
        <v>49</v>
      </c>
      <c r="I52" s="694">
        <v>850000</v>
      </c>
      <c r="J52" s="695"/>
      <c r="K52" s="8"/>
    </row>
    <row r="53" spans="2:12" ht="27.75" customHeight="1">
      <c r="B53" s="7"/>
      <c r="C53" s="7"/>
      <c r="D53" s="51" t="s">
        <v>73</v>
      </c>
      <c r="E53" s="716" t="s">
        <v>73</v>
      </c>
      <c r="F53" s="717"/>
      <c r="G53" s="49" t="s">
        <v>74</v>
      </c>
      <c r="H53" s="50" t="s">
        <v>49</v>
      </c>
      <c r="I53" s="694">
        <v>925000</v>
      </c>
      <c r="J53" s="695"/>
      <c r="K53" s="8"/>
    </row>
    <row r="54" spans="2:12" ht="27.75" customHeight="1">
      <c r="B54" s="7"/>
      <c r="C54" s="7"/>
      <c r="D54" s="51" t="s">
        <v>75</v>
      </c>
      <c r="E54" s="716" t="s">
        <v>76</v>
      </c>
      <c r="F54" s="717"/>
      <c r="G54" s="49" t="s">
        <v>77</v>
      </c>
      <c r="H54" s="50" t="s">
        <v>49</v>
      </c>
      <c r="I54" s="694">
        <v>385000</v>
      </c>
      <c r="J54" s="695"/>
      <c r="K54" s="8"/>
    </row>
    <row r="55" spans="2:12" ht="27.75" customHeight="1">
      <c r="B55" s="7"/>
      <c r="C55" s="7"/>
      <c r="D55" s="51" t="s">
        <v>78</v>
      </c>
      <c r="E55" s="716" t="s">
        <v>79</v>
      </c>
      <c r="F55" s="717"/>
      <c r="G55" s="49" t="s">
        <v>80</v>
      </c>
      <c r="H55" s="50" t="s">
        <v>49</v>
      </c>
      <c r="I55" s="694">
        <v>615000</v>
      </c>
      <c r="J55" s="695"/>
      <c r="K55" s="8"/>
    </row>
    <row r="56" spans="2:12" ht="27.75" customHeight="1">
      <c r="B56" s="7"/>
      <c r="C56" s="7"/>
      <c r="D56" s="51" t="s">
        <v>81</v>
      </c>
      <c r="E56" s="716" t="s">
        <v>81</v>
      </c>
      <c r="F56" s="717"/>
      <c r="G56" s="49" t="s">
        <v>82</v>
      </c>
      <c r="H56" s="50" t="s">
        <v>49</v>
      </c>
      <c r="I56" s="694">
        <v>1512918.17</v>
      </c>
      <c r="J56" s="695"/>
      <c r="K56" s="8"/>
    </row>
    <row r="57" spans="2:12" ht="18" customHeight="1">
      <c r="B57" s="7"/>
      <c r="C57" s="7"/>
      <c r="D57" s="716" t="s">
        <v>83</v>
      </c>
      <c r="E57" s="718"/>
      <c r="F57" s="718"/>
      <c r="G57" s="718"/>
      <c r="H57" s="717"/>
      <c r="I57" s="694">
        <f>SUM(I41:J56)</f>
        <v>11692918.17</v>
      </c>
      <c r="J57" s="695"/>
      <c r="K57" s="8"/>
    </row>
    <row r="58" spans="2:12">
      <c r="B58" s="7"/>
      <c r="C58" s="7"/>
      <c r="D58" s="20" t="s">
        <v>84</v>
      </c>
      <c r="E58" s="40"/>
      <c r="F58" s="40"/>
      <c r="G58" s="40"/>
      <c r="H58" s="40"/>
      <c r="I58" s="40"/>
      <c r="J58" s="41"/>
      <c r="K58" s="8"/>
      <c r="L58" s="20"/>
    </row>
    <row r="59" spans="2:12">
      <c r="B59" s="7"/>
      <c r="C59" s="7"/>
      <c r="D59" s="43" t="s">
        <v>85</v>
      </c>
      <c r="E59" s="40"/>
      <c r="F59" s="40"/>
      <c r="G59" s="40"/>
      <c r="H59" s="40"/>
      <c r="I59" s="40"/>
      <c r="J59" s="41"/>
      <c r="K59" s="8"/>
      <c r="L59" s="20"/>
    </row>
    <row r="60" spans="2:12">
      <c r="B60" s="7"/>
      <c r="C60" s="7"/>
      <c r="D60" s="20" t="s">
        <v>86</v>
      </c>
      <c r="E60" s="43"/>
      <c r="F60" s="52"/>
      <c r="G60" s="53"/>
      <c r="H60" s="53"/>
      <c r="I60" s="53"/>
      <c r="J60" s="54"/>
      <c r="K60" s="8"/>
      <c r="L60" s="55"/>
    </row>
    <row r="61" spans="2:12">
      <c r="B61" s="7"/>
      <c r="C61" s="7"/>
      <c r="D61" s="43" t="s">
        <v>87</v>
      </c>
      <c r="E61" s="43"/>
      <c r="F61" s="52"/>
      <c r="G61" s="53"/>
      <c r="H61" s="53"/>
      <c r="I61" s="53"/>
      <c r="J61" s="54"/>
      <c r="K61" s="8"/>
      <c r="L61" s="55"/>
    </row>
    <row r="62" spans="2:12">
      <c r="B62" s="7"/>
      <c r="C62" s="7"/>
      <c r="D62" s="43" t="s">
        <v>88</v>
      </c>
      <c r="E62" s="40"/>
      <c r="F62" s="40"/>
      <c r="G62" s="40"/>
      <c r="H62" s="40"/>
      <c r="I62" s="40"/>
      <c r="J62" s="41"/>
      <c r="K62" s="8"/>
    </row>
    <row r="63" spans="2:12">
      <c r="B63" s="7"/>
      <c r="C63" s="7"/>
      <c r="D63" s="43" t="s">
        <v>89</v>
      </c>
      <c r="E63" s="40"/>
      <c r="F63" s="40"/>
      <c r="G63" s="40"/>
      <c r="H63" s="40"/>
      <c r="I63" s="40"/>
      <c r="J63" s="41"/>
      <c r="K63" s="8"/>
    </row>
    <row r="64" spans="2:12" ht="13.5" thickBot="1">
      <c r="B64" s="7"/>
      <c r="C64" s="44"/>
      <c r="D64" s="45" t="s">
        <v>90</v>
      </c>
      <c r="E64" s="56"/>
      <c r="F64" s="56"/>
      <c r="G64" s="56"/>
      <c r="H64" s="56"/>
      <c r="I64" s="56"/>
      <c r="J64" s="57"/>
      <c r="K64" s="8"/>
    </row>
    <row r="65" spans="2:14" ht="15.75" customHeight="1" thickBot="1">
      <c r="B65" s="7"/>
      <c r="C65" s="20"/>
      <c r="D65" s="20"/>
      <c r="E65" s="20"/>
      <c r="F65" s="20"/>
      <c r="G65" s="20"/>
      <c r="H65" s="20"/>
      <c r="I65" s="20"/>
      <c r="J65" s="20"/>
      <c r="K65" s="8"/>
      <c r="L65" s="20"/>
    </row>
    <row r="66" spans="2:14" ht="15" customHeight="1">
      <c r="B66" s="7"/>
      <c r="C66" s="2"/>
      <c r="D66" s="58" t="s">
        <v>91</v>
      </c>
      <c r="E66" s="4"/>
      <c r="F66" s="4"/>
      <c r="G66" s="4"/>
      <c r="H66" s="4"/>
      <c r="I66" s="4"/>
      <c r="J66" s="5"/>
      <c r="K66" s="59"/>
      <c r="L66" s="20"/>
    </row>
    <row r="67" spans="2:14" ht="6.75" customHeight="1" thickBot="1">
      <c r="B67" s="7"/>
      <c r="C67" s="60"/>
      <c r="D67" s="61"/>
      <c r="E67" s="61"/>
      <c r="F67" s="61"/>
      <c r="G67" s="61"/>
      <c r="H67" s="61"/>
      <c r="I67" s="61"/>
      <c r="J67" s="59"/>
      <c r="K67" s="59"/>
      <c r="L67" s="20"/>
    </row>
    <row r="68" spans="2:14" s="12" customFormat="1" ht="16.5" customHeight="1">
      <c r="B68" s="10"/>
      <c r="C68" s="62"/>
      <c r="D68" s="719" t="s">
        <v>16</v>
      </c>
      <c r="E68" s="720"/>
      <c r="F68" s="708" t="s">
        <v>43</v>
      </c>
      <c r="G68" s="708" t="s">
        <v>44</v>
      </c>
      <c r="H68" s="708" t="s">
        <v>21</v>
      </c>
      <c r="I68" s="708"/>
      <c r="J68" s="721"/>
      <c r="K68" s="15"/>
    </row>
    <row r="69" spans="2:14" s="12" customFormat="1" ht="17.25" customHeight="1">
      <c r="B69" s="10"/>
      <c r="C69" s="62"/>
      <c r="D69" s="47" t="s">
        <v>45</v>
      </c>
      <c r="E69" s="63" t="s">
        <v>46</v>
      </c>
      <c r="F69" s="709"/>
      <c r="G69" s="709"/>
      <c r="H69" s="64" t="s">
        <v>92</v>
      </c>
      <c r="I69" s="64" t="s">
        <v>93</v>
      </c>
      <c r="J69" s="65" t="s">
        <v>94</v>
      </c>
      <c r="K69" s="15"/>
    </row>
    <row r="70" spans="2:14" ht="18" customHeight="1">
      <c r="B70" s="7"/>
      <c r="C70" s="60"/>
      <c r="D70" s="66"/>
      <c r="E70" s="67"/>
      <c r="F70" s="68"/>
      <c r="G70" s="69"/>
      <c r="H70" s="70"/>
      <c r="I70" s="71"/>
      <c r="J70" s="72"/>
      <c r="K70" s="8"/>
    </row>
    <row r="71" spans="2:14" ht="18" customHeight="1">
      <c r="B71" s="7"/>
      <c r="C71" s="60"/>
      <c r="D71" s="73"/>
      <c r="E71" s="74"/>
      <c r="F71" s="75"/>
      <c r="G71" s="76"/>
      <c r="H71" s="77"/>
      <c r="I71" s="78"/>
      <c r="J71" s="79"/>
      <c r="K71" s="8"/>
    </row>
    <row r="72" spans="2:14" ht="18" customHeight="1" thickBot="1">
      <c r="B72" s="7"/>
      <c r="C72" s="60"/>
      <c r="D72" s="80"/>
      <c r="E72" s="81"/>
      <c r="F72" s="82"/>
      <c r="G72" s="83"/>
      <c r="H72" s="84"/>
      <c r="I72" s="85"/>
      <c r="J72" s="86"/>
      <c r="K72" s="8"/>
    </row>
    <row r="73" spans="2:14" ht="18" customHeight="1">
      <c r="B73" s="7"/>
      <c r="C73" s="60"/>
      <c r="D73" s="87" t="s">
        <v>95</v>
      </c>
      <c r="E73" s="88"/>
      <c r="F73" s="89"/>
      <c r="G73" s="90"/>
      <c r="H73" s="90"/>
      <c r="I73" s="91"/>
      <c r="J73" s="5"/>
      <c r="K73" s="8"/>
    </row>
    <row r="74" spans="2:14" ht="15.75" customHeight="1">
      <c r="B74" s="7"/>
      <c r="C74" s="60"/>
      <c r="D74" s="728" t="s">
        <v>96</v>
      </c>
      <c r="E74" s="729"/>
      <c r="F74" s="729"/>
      <c r="G74" s="729"/>
      <c r="H74" s="729"/>
      <c r="I74" s="729"/>
      <c r="J74" s="730"/>
      <c r="K74" s="59"/>
      <c r="L74" s="20"/>
    </row>
    <row r="75" spans="2:14" ht="15.75" customHeight="1">
      <c r="B75" s="7"/>
      <c r="C75" s="60"/>
      <c r="D75" s="92" t="s">
        <v>97</v>
      </c>
      <c r="E75" s="93"/>
      <c r="F75" s="93"/>
      <c r="G75" s="93"/>
      <c r="H75" s="93"/>
      <c r="I75" s="93"/>
      <c r="J75" s="94"/>
      <c r="K75" s="59"/>
      <c r="L75" s="20"/>
    </row>
    <row r="76" spans="2:14" ht="13.5" thickBot="1">
      <c r="B76" s="7"/>
      <c r="C76" s="95"/>
      <c r="D76" s="96" t="s">
        <v>98</v>
      </c>
      <c r="E76" s="97"/>
      <c r="F76" s="98"/>
      <c r="G76" s="99"/>
      <c r="H76" s="99"/>
      <c r="I76" s="99"/>
      <c r="J76" s="100"/>
      <c r="K76" s="59"/>
      <c r="L76" s="20"/>
    </row>
    <row r="77" spans="2:14" ht="13.5" customHeight="1" thickBot="1">
      <c r="B77" s="7"/>
      <c r="C77" s="61"/>
      <c r="D77" s="101"/>
      <c r="E77" s="102"/>
      <c r="F77" s="103"/>
      <c r="G77" s="104"/>
      <c r="H77" s="104"/>
      <c r="I77" s="104"/>
      <c r="J77" s="104"/>
      <c r="K77" s="59"/>
      <c r="L77" s="20"/>
    </row>
    <row r="78" spans="2:14" ht="15" customHeight="1">
      <c r="B78" s="7"/>
      <c r="C78" s="2"/>
      <c r="D78" s="58" t="s">
        <v>99</v>
      </c>
      <c r="E78" s="4"/>
      <c r="F78" s="4"/>
      <c r="G78" s="4"/>
      <c r="H78" s="4"/>
      <c r="I78" s="4"/>
      <c r="J78" s="5"/>
      <c r="K78" s="59"/>
      <c r="L78" s="20"/>
    </row>
    <row r="79" spans="2:14" ht="5.25" customHeight="1" thickBot="1">
      <c r="B79" s="7"/>
      <c r="C79" s="60"/>
      <c r="D79" s="61"/>
      <c r="E79" s="61"/>
      <c r="F79" s="61"/>
      <c r="G79" s="61"/>
      <c r="H79" s="61"/>
      <c r="I79" s="61"/>
      <c r="J79" s="59"/>
      <c r="K79" s="59"/>
      <c r="L79" s="20"/>
    </row>
    <row r="80" spans="2:14" s="12" customFormat="1" ht="15" customHeight="1">
      <c r="B80" s="10"/>
      <c r="C80" s="62"/>
      <c r="D80" s="719" t="s">
        <v>16</v>
      </c>
      <c r="E80" s="720"/>
      <c r="F80" s="708" t="s">
        <v>43</v>
      </c>
      <c r="G80" s="708" t="s">
        <v>44</v>
      </c>
      <c r="H80" s="708" t="s">
        <v>21</v>
      </c>
      <c r="I80" s="708"/>
      <c r="J80" s="721"/>
      <c r="K80" s="15"/>
      <c r="N80" s="1"/>
    </row>
    <row r="81" spans="2:18" s="12" customFormat="1" ht="23.25" customHeight="1">
      <c r="B81" s="10"/>
      <c r="C81" s="62"/>
      <c r="D81" s="47" t="s">
        <v>45</v>
      </c>
      <c r="E81" s="63" t="s">
        <v>46</v>
      </c>
      <c r="F81" s="709"/>
      <c r="G81" s="709"/>
      <c r="H81" s="64" t="s">
        <v>92</v>
      </c>
      <c r="I81" s="64" t="s">
        <v>93</v>
      </c>
      <c r="J81" s="65" t="s">
        <v>94</v>
      </c>
      <c r="K81" s="15"/>
      <c r="N81" s="1"/>
    </row>
    <row r="82" spans="2:18" ht="18" customHeight="1">
      <c r="B82" s="7"/>
      <c r="C82" s="60"/>
      <c r="D82" s="66"/>
      <c r="E82" s="67"/>
      <c r="F82" s="68"/>
      <c r="G82" s="77"/>
      <c r="H82" s="105"/>
      <c r="I82" s="105"/>
      <c r="J82" s="72"/>
      <c r="K82" s="8"/>
    </row>
    <row r="83" spans="2:18" ht="18" customHeight="1">
      <c r="B83" s="7"/>
      <c r="C83" s="60"/>
      <c r="D83" s="73"/>
      <c r="E83" s="74"/>
      <c r="F83" s="75"/>
      <c r="G83" s="106"/>
      <c r="H83" s="107"/>
      <c r="I83" s="107"/>
      <c r="J83" s="79"/>
      <c r="K83" s="8"/>
    </row>
    <row r="84" spans="2:18" ht="18" customHeight="1" thickBot="1">
      <c r="B84" s="7"/>
      <c r="C84" s="60"/>
      <c r="D84" s="80"/>
      <c r="E84" s="81"/>
      <c r="F84" s="82"/>
      <c r="G84" s="108"/>
      <c r="H84" s="109"/>
      <c r="I84" s="109"/>
      <c r="J84" s="86"/>
      <c r="K84" s="8"/>
    </row>
    <row r="85" spans="2:18">
      <c r="B85" s="7"/>
      <c r="C85" s="60"/>
      <c r="D85" s="20" t="s">
        <v>95</v>
      </c>
      <c r="E85" s="102"/>
      <c r="F85" s="103"/>
      <c r="G85" s="104"/>
      <c r="H85" s="104"/>
      <c r="I85" s="104"/>
      <c r="J85" s="110"/>
      <c r="K85" s="59"/>
      <c r="L85" s="20"/>
    </row>
    <row r="86" spans="2:18" ht="12.75" customHeight="1">
      <c r="B86" s="7"/>
      <c r="C86" s="60"/>
      <c r="D86" s="731" t="s">
        <v>100</v>
      </c>
      <c r="E86" s="731"/>
      <c r="F86" s="731"/>
      <c r="G86" s="731"/>
      <c r="H86" s="731"/>
      <c r="I86" s="731"/>
      <c r="J86" s="111"/>
      <c r="K86" s="59"/>
      <c r="L86" s="20"/>
    </row>
    <row r="87" spans="2:18" ht="13.5" thickBot="1">
      <c r="B87" s="7"/>
      <c r="C87" s="60"/>
      <c r="D87" s="97" t="s">
        <v>98</v>
      </c>
      <c r="E87" s="112"/>
      <c r="F87" s="112"/>
      <c r="G87" s="112"/>
      <c r="H87" s="112"/>
      <c r="I87" s="112"/>
      <c r="J87" s="113"/>
      <c r="K87" s="59"/>
      <c r="L87" s="20"/>
    </row>
    <row r="88" spans="2:18" ht="15" customHeight="1" thickBot="1">
      <c r="B88" s="7"/>
      <c r="C88" s="114"/>
      <c r="D88" s="114"/>
      <c r="E88" s="114"/>
      <c r="F88" s="114"/>
      <c r="G88" s="114"/>
      <c r="H88" s="114"/>
      <c r="I88" s="114"/>
      <c r="J88" s="114"/>
      <c r="K88" s="59"/>
      <c r="L88" s="20"/>
    </row>
    <row r="89" spans="2:18" s="123" customFormat="1" ht="38.25">
      <c r="B89" s="115"/>
      <c r="C89" s="116"/>
      <c r="D89" s="117" t="s">
        <v>101</v>
      </c>
      <c r="E89" s="118"/>
      <c r="F89" s="118"/>
      <c r="G89" s="119"/>
      <c r="H89" s="648" t="s">
        <v>102</v>
      </c>
      <c r="I89" s="648" t="s">
        <v>103</v>
      </c>
      <c r="J89" s="650" t="s">
        <v>104</v>
      </c>
      <c r="K89" s="122"/>
      <c r="N89" s="1"/>
      <c r="O89" s="1"/>
      <c r="P89" s="1"/>
      <c r="Q89" s="1"/>
      <c r="R89" s="1"/>
    </row>
    <row r="90" spans="2:18" s="123" customFormat="1" ht="17.25" customHeight="1">
      <c r="B90" s="115"/>
      <c r="C90" s="115"/>
      <c r="D90" s="124" t="s">
        <v>105</v>
      </c>
      <c r="E90" s="125"/>
      <c r="F90" s="125"/>
      <c r="G90" s="125"/>
      <c r="H90" s="126"/>
      <c r="I90" s="126"/>
      <c r="J90" s="127"/>
      <c r="K90" s="122"/>
      <c r="N90" s="1"/>
      <c r="O90" s="1"/>
      <c r="P90" s="1"/>
      <c r="Q90" s="1"/>
      <c r="R90" s="1"/>
    </row>
    <row r="91" spans="2:18" s="123" customFormat="1" ht="17.25" customHeight="1">
      <c r="B91" s="115"/>
      <c r="C91" s="115"/>
      <c r="D91" s="124" t="s">
        <v>106</v>
      </c>
      <c r="E91" s="125"/>
      <c r="F91" s="125"/>
      <c r="G91" s="125"/>
      <c r="H91" s="126"/>
      <c r="I91" s="126"/>
      <c r="J91" s="127"/>
      <c r="K91" s="122"/>
      <c r="N91" s="1"/>
      <c r="O91" s="1"/>
      <c r="P91" s="1"/>
      <c r="Q91" s="1"/>
      <c r="R91" s="1"/>
    </row>
    <row r="92" spans="2:18" s="123" customFormat="1" ht="17.25" customHeight="1">
      <c r="B92" s="115"/>
      <c r="C92" s="115"/>
      <c r="D92" s="128" t="s">
        <v>107</v>
      </c>
      <c r="E92" s="129"/>
      <c r="F92" s="129"/>
      <c r="G92" s="129"/>
      <c r="H92" s="126"/>
      <c r="I92" s="126">
        <v>5674524.2000000002</v>
      </c>
      <c r="J92" s="126">
        <v>5674524.2000000002</v>
      </c>
      <c r="K92" s="122"/>
      <c r="N92" s="1"/>
      <c r="O92" s="1"/>
      <c r="P92" s="1"/>
      <c r="Q92" s="1"/>
      <c r="R92" s="1"/>
    </row>
    <row r="93" spans="2:18" s="123" customFormat="1" ht="17.25" customHeight="1">
      <c r="B93" s="115"/>
      <c r="C93" s="115"/>
      <c r="D93" s="124" t="s">
        <v>108</v>
      </c>
      <c r="E93" s="125"/>
      <c r="F93" s="125"/>
      <c r="G93" s="125"/>
      <c r="H93" s="126"/>
      <c r="I93" s="126"/>
      <c r="J93" s="127"/>
      <c r="K93" s="122"/>
      <c r="N93" s="1"/>
      <c r="O93" s="1"/>
      <c r="P93" s="1"/>
      <c r="Q93" s="1"/>
      <c r="R93" s="1"/>
    </row>
    <row r="94" spans="2:18" s="123" customFormat="1" ht="17.25" customHeight="1">
      <c r="B94" s="115"/>
      <c r="C94" s="115"/>
      <c r="D94" s="124" t="s">
        <v>109</v>
      </c>
      <c r="E94" s="125"/>
      <c r="F94" s="125"/>
      <c r="G94" s="125"/>
      <c r="H94" s="126"/>
      <c r="I94" s="126"/>
      <c r="J94" s="127"/>
      <c r="K94" s="122"/>
    </row>
    <row r="95" spans="2:18" s="123" customFormat="1" ht="17.25" customHeight="1">
      <c r="B95" s="115"/>
      <c r="C95" s="115"/>
      <c r="D95" s="128" t="s">
        <v>110</v>
      </c>
      <c r="E95" s="129"/>
      <c r="F95" s="129"/>
      <c r="G95" s="129"/>
      <c r="H95" s="126"/>
      <c r="I95" s="126"/>
      <c r="J95" s="127"/>
      <c r="K95" s="122"/>
    </row>
    <row r="96" spans="2:18" s="123" customFormat="1" ht="17.25" customHeight="1">
      <c r="B96" s="115"/>
      <c r="C96" s="115"/>
      <c r="D96" s="128" t="s">
        <v>111</v>
      </c>
      <c r="E96" s="129"/>
      <c r="F96" s="129"/>
      <c r="G96" s="129"/>
      <c r="H96" s="126"/>
      <c r="I96" s="126"/>
      <c r="J96" s="127"/>
      <c r="K96" s="122"/>
    </row>
    <row r="97" spans="2:12" s="123" customFormat="1" ht="17.25" customHeight="1">
      <c r="B97" s="115"/>
      <c r="C97" s="115"/>
      <c r="D97" s="128" t="s">
        <v>112</v>
      </c>
      <c r="E97" s="129"/>
      <c r="F97" s="129"/>
      <c r="G97" s="129"/>
      <c r="H97" s="126"/>
      <c r="I97" s="126"/>
      <c r="J97" s="127"/>
      <c r="K97" s="122"/>
    </row>
    <row r="98" spans="2:12" s="123" customFormat="1" ht="17.25" customHeight="1">
      <c r="B98" s="115"/>
      <c r="C98" s="115"/>
      <c r="D98" s="128" t="s">
        <v>113</v>
      </c>
      <c r="E98" s="129"/>
      <c r="F98" s="129"/>
      <c r="G98" s="129"/>
      <c r="H98" s="126"/>
      <c r="I98" s="126"/>
      <c r="J98" s="127"/>
      <c r="K98" s="122"/>
    </row>
    <row r="99" spans="2:12" s="123" customFormat="1" ht="17.25" customHeight="1">
      <c r="B99" s="115"/>
      <c r="C99" s="115"/>
      <c r="D99" s="128" t="s">
        <v>114</v>
      </c>
      <c r="E99" s="129"/>
      <c r="F99" s="129"/>
      <c r="G99" s="129"/>
      <c r="H99" s="126"/>
      <c r="I99" s="126"/>
      <c r="J99" s="127"/>
      <c r="K99" s="122"/>
    </row>
    <row r="100" spans="2:12" s="123" customFormat="1" ht="17.25" customHeight="1">
      <c r="B100" s="115"/>
      <c r="C100" s="115"/>
      <c r="D100" s="128" t="s">
        <v>115</v>
      </c>
      <c r="E100" s="129"/>
      <c r="F100" s="129"/>
      <c r="G100" s="129"/>
      <c r="H100" s="130"/>
      <c r="I100" s="126"/>
      <c r="J100" s="127"/>
      <c r="K100" s="122"/>
    </row>
    <row r="101" spans="2:12" s="123" customFormat="1" ht="17.25" customHeight="1">
      <c r="B101" s="115"/>
      <c r="C101" s="115"/>
      <c r="D101" s="131" t="s">
        <v>83</v>
      </c>
      <c r="E101" s="19"/>
      <c r="F101" s="19"/>
      <c r="G101" s="19"/>
      <c r="H101" s="132"/>
      <c r="I101" s="652">
        <f>I92+I93</f>
        <v>5674524.2000000002</v>
      </c>
      <c r="J101" s="652">
        <f>J92+J93</f>
        <v>5674524.2000000002</v>
      </c>
      <c r="K101" s="122"/>
    </row>
    <row r="102" spans="2:12" s="123" customFormat="1" ht="17.25" customHeight="1">
      <c r="B102" s="115"/>
      <c r="C102" s="115"/>
      <c r="D102" s="649" t="s">
        <v>116</v>
      </c>
      <c r="E102" s="134"/>
      <c r="F102" s="134"/>
      <c r="G102" s="14"/>
      <c r="H102" s="135"/>
      <c r="I102" s="135"/>
      <c r="J102" s="136"/>
      <c r="K102" s="122"/>
    </row>
    <row r="103" spans="2:12" s="123" customFormat="1" ht="15" customHeight="1" thickBot="1">
      <c r="B103" s="115"/>
      <c r="C103" s="137"/>
      <c r="D103" s="138" t="s">
        <v>117</v>
      </c>
      <c r="E103" s="138"/>
      <c r="F103" s="138"/>
      <c r="G103" s="139"/>
      <c r="H103" s="140"/>
      <c r="I103" s="140"/>
      <c r="J103" s="141"/>
      <c r="K103" s="122"/>
    </row>
    <row r="104" spans="2:12" ht="15.75" customHeight="1" thickBot="1">
      <c r="B104" s="7"/>
      <c r="C104" s="20"/>
      <c r="D104" s="20"/>
      <c r="E104" s="20"/>
      <c r="F104" s="20"/>
      <c r="G104" s="20"/>
      <c r="H104" s="20"/>
      <c r="I104" s="20"/>
      <c r="J104" s="20"/>
      <c r="K104" s="8"/>
      <c r="L104" s="20"/>
    </row>
    <row r="105" spans="2:12" s="147" customFormat="1">
      <c r="B105" s="62"/>
      <c r="C105" s="142"/>
      <c r="D105" s="58" t="s">
        <v>118</v>
      </c>
      <c r="E105" s="143"/>
      <c r="F105" s="143"/>
      <c r="G105" s="58"/>
      <c r="H105" s="58"/>
      <c r="I105" s="58"/>
      <c r="J105" s="144"/>
      <c r="K105" s="145"/>
      <c r="L105" s="146"/>
    </row>
    <row r="106" spans="2:12" s="152" customFormat="1" ht="17.25" customHeight="1">
      <c r="B106" s="148"/>
      <c r="C106" s="148"/>
      <c r="D106" s="149"/>
      <c r="E106" s="93"/>
      <c r="F106" s="93"/>
      <c r="G106" s="93"/>
      <c r="H106" s="93"/>
      <c r="I106" s="93"/>
      <c r="J106" s="150" t="s">
        <v>21</v>
      </c>
      <c r="K106" s="151"/>
      <c r="L106" s="149"/>
    </row>
    <row r="107" spans="2:12" s="152" customFormat="1" ht="17.25" customHeight="1">
      <c r="B107" s="148"/>
      <c r="C107" s="148"/>
      <c r="D107" s="153" t="s">
        <v>119</v>
      </c>
      <c r="E107" s="154"/>
      <c r="F107" s="154"/>
      <c r="G107" s="154"/>
      <c r="H107" s="154"/>
      <c r="I107" s="155"/>
      <c r="J107" s="127">
        <v>851178.63</v>
      </c>
      <c r="K107" s="151"/>
      <c r="L107" s="149"/>
    </row>
    <row r="108" spans="2:12" s="152" customFormat="1" ht="17.25" customHeight="1">
      <c r="B108" s="148"/>
      <c r="C108" s="148"/>
      <c r="D108" s="156" t="s">
        <v>120</v>
      </c>
      <c r="E108" s="154"/>
      <c r="F108" s="154"/>
      <c r="G108" s="154"/>
      <c r="H108" s="154"/>
      <c r="I108" s="154"/>
      <c r="J108" s="127"/>
      <c r="K108" s="151"/>
      <c r="L108" s="149"/>
    </row>
    <row r="109" spans="2:12" s="152" customFormat="1" ht="14.25" customHeight="1">
      <c r="B109" s="148"/>
      <c r="C109" s="148"/>
      <c r="D109" s="157" t="s">
        <v>83</v>
      </c>
      <c r="E109" s="154"/>
      <c r="F109" s="154"/>
      <c r="G109" s="154"/>
      <c r="H109" s="154"/>
      <c r="I109" s="154"/>
      <c r="J109" s="127"/>
      <c r="K109" s="151"/>
      <c r="L109" s="149"/>
    </row>
    <row r="110" spans="2:12" s="152" customFormat="1" ht="14.25" customHeight="1" thickBot="1">
      <c r="B110" s="148"/>
      <c r="C110" s="158"/>
      <c r="D110" s="159" t="s">
        <v>121</v>
      </c>
      <c r="E110" s="159"/>
      <c r="F110" s="160"/>
      <c r="G110" s="160"/>
      <c r="H110" s="140"/>
      <c r="I110" s="140"/>
      <c r="J110" s="161"/>
      <c r="K110" s="151"/>
    </row>
    <row r="111" spans="2:12" s="6" customFormat="1" ht="15" customHeight="1" thickBot="1">
      <c r="B111" s="60"/>
      <c r="C111" s="61"/>
      <c r="D111" s="61"/>
      <c r="E111" s="61"/>
      <c r="F111" s="61"/>
      <c r="G111" s="61"/>
      <c r="H111" s="61"/>
      <c r="I111" s="61"/>
      <c r="J111" s="61"/>
      <c r="K111" s="59"/>
      <c r="L111" s="61"/>
    </row>
    <row r="112" spans="2:12" s="6" customFormat="1" ht="15" customHeight="1">
      <c r="B112" s="60"/>
      <c r="C112" s="2"/>
      <c r="D112" s="22" t="s">
        <v>122</v>
      </c>
      <c r="E112" s="4"/>
      <c r="F112" s="4"/>
      <c r="G112" s="4"/>
      <c r="H112" s="722" t="s">
        <v>21</v>
      </c>
      <c r="I112" s="723"/>
      <c r="J112" s="724"/>
      <c r="K112" s="59"/>
      <c r="L112" s="61"/>
    </row>
    <row r="113" spans="2:12" s="6" customFormat="1" ht="17.25" customHeight="1">
      <c r="B113" s="60"/>
      <c r="C113" s="60"/>
      <c r="D113" s="162" t="s">
        <v>123</v>
      </c>
      <c r="E113" s="163"/>
      <c r="F113" s="162"/>
      <c r="G113" s="164" t="s">
        <v>124</v>
      </c>
      <c r="H113" s="64" t="s">
        <v>92</v>
      </c>
      <c r="I113" s="64" t="s">
        <v>93</v>
      </c>
      <c r="J113" s="65" t="s">
        <v>94</v>
      </c>
      <c r="K113" s="59"/>
      <c r="L113" s="61"/>
    </row>
    <row r="114" spans="2:12" s="172" customFormat="1" ht="17.25" customHeight="1">
      <c r="B114" s="165"/>
      <c r="C114" s="165"/>
      <c r="D114" s="166" t="s">
        <v>125</v>
      </c>
      <c r="E114" s="162"/>
      <c r="F114" s="166"/>
      <c r="G114" s="167">
        <v>2</v>
      </c>
      <c r="H114" s="168">
        <f>J17+J18</f>
        <v>10154000</v>
      </c>
      <c r="I114" s="169"/>
      <c r="J114" s="170"/>
      <c r="K114" s="171"/>
      <c r="L114" s="14"/>
    </row>
    <row r="115" spans="2:12" s="152" customFormat="1" ht="17.25" customHeight="1">
      <c r="B115" s="148"/>
      <c r="C115" s="148"/>
      <c r="D115" s="166" t="s">
        <v>126</v>
      </c>
      <c r="E115" s="166"/>
      <c r="F115" s="166"/>
      <c r="G115" s="173">
        <v>16</v>
      </c>
      <c r="H115" s="174">
        <f>I57</f>
        <v>11692918.17</v>
      </c>
      <c r="I115" s="175"/>
      <c r="J115" s="176"/>
      <c r="K115" s="151"/>
      <c r="L115" s="149"/>
    </row>
    <row r="116" spans="2:12" s="152" customFormat="1" ht="17.25" customHeight="1">
      <c r="B116" s="148"/>
      <c r="C116" s="148"/>
      <c r="D116" s="166" t="s">
        <v>127</v>
      </c>
      <c r="E116" s="166"/>
      <c r="F116" s="166"/>
      <c r="G116" s="173"/>
      <c r="H116" s="173"/>
      <c r="I116" s="173"/>
      <c r="J116" s="127"/>
      <c r="K116" s="151"/>
      <c r="L116" s="149"/>
    </row>
    <row r="117" spans="2:12" s="152" customFormat="1" ht="17.25" customHeight="1">
      <c r="B117" s="148"/>
      <c r="C117" s="148"/>
      <c r="D117" s="166" t="s">
        <v>128</v>
      </c>
      <c r="E117" s="166"/>
      <c r="F117" s="166"/>
      <c r="G117" s="173"/>
      <c r="H117" s="177"/>
      <c r="I117" s="173"/>
      <c r="J117" s="127"/>
      <c r="K117" s="151"/>
      <c r="L117" s="149"/>
    </row>
    <row r="118" spans="2:12" s="152" customFormat="1" ht="17.25" customHeight="1">
      <c r="B118" s="148"/>
      <c r="C118" s="148"/>
      <c r="D118" s="178" t="s">
        <v>129</v>
      </c>
      <c r="E118" s="166"/>
      <c r="F118" s="166"/>
      <c r="G118" s="175"/>
      <c r="H118" s="177">
        <v>851178.63</v>
      </c>
      <c r="I118" s="175"/>
      <c r="J118" s="176"/>
      <c r="K118" s="151"/>
      <c r="L118" s="149"/>
    </row>
    <row r="119" spans="2:12" s="152" customFormat="1" ht="17.25" customHeight="1">
      <c r="B119" s="148"/>
      <c r="C119" s="148"/>
      <c r="D119" s="178" t="s">
        <v>130</v>
      </c>
      <c r="E119" s="166"/>
      <c r="F119" s="166"/>
      <c r="G119" s="175"/>
      <c r="H119" s="175"/>
      <c r="I119" s="173"/>
      <c r="J119" s="127">
        <f>I101</f>
        <v>5674524.2000000002</v>
      </c>
      <c r="K119" s="151"/>
      <c r="L119" s="149"/>
    </row>
    <row r="120" spans="2:12" s="152" customFormat="1" ht="17.25" customHeight="1">
      <c r="B120" s="148"/>
      <c r="C120" s="148"/>
      <c r="D120" s="178" t="s">
        <v>131</v>
      </c>
      <c r="E120" s="166"/>
      <c r="F120" s="166"/>
      <c r="G120" s="173"/>
      <c r="H120" s="175"/>
      <c r="I120" s="175"/>
      <c r="J120" s="127"/>
      <c r="K120" s="151"/>
      <c r="L120" s="149"/>
    </row>
    <row r="121" spans="2:12" s="152" customFormat="1" ht="17.25" customHeight="1">
      <c r="B121" s="148"/>
      <c r="C121" s="148"/>
      <c r="D121" s="179" t="s">
        <v>132</v>
      </c>
      <c r="E121" s="166"/>
      <c r="F121" s="179"/>
      <c r="G121" s="444">
        <v>0</v>
      </c>
      <c r="H121" s="126">
        <f>SUM(H114:H118)</f>
        <v>22698096.800000001</v>
      </c>
      <c r="I121" s="126">
        <f>I116+I117+I119</f>
        <v>0</v>
      </c>
      <c r="J121" s="127">
        <f>J116+J117+J119+J120</f>
        <v>5674524.2000000002</v>
      </c>
      <c r="K121" s="151"/>
      <c r="L121" s="149"/>
    </row>
    <row r="122" spans="2:12" s="152" customFormat="1" ht="17.25" customHeight="1" thickBot="1">
      <c r="B122" s="148"/>
      <c r="C122" s="158"/>
      <c r="D122" s="180" t="s">
        <v>133</v>
      </c>
      <c r="E122" s="181"/>
      <c r="F122" s="180"/>
      <c r="G122" s="182"/>
      <c r="H122" s="725">
        <f>G121+H121+I121+J121</f>
        <v>28372621</v>
      </c>
      <c r="I122" s="726"/>
      <c r="J122" s="727"/>
      <c r="K122" s="151"/>
      <c r="L122" s="149"/>
    </row>
    <row r="123" spans="2:12" ht="13.5" thickBot="1">
      <c r="B123" s="44"/>
      <c r="C123" s="45"/>
      <c r="D123" s="45"/>
      <c r="E123" s="45"/>
      <c r="F123" s="45"/>
      <c r="G123" s="45"/>
      <c r="H123" s="45"/>
      <c r="I123" s="45"/>
      <c r="J123" s="45"/>
      <c r="K123" s="46"/>
      <c r="L123" s="20"/>
    </row>
  </sheetData>
  <mergeCells count="58">
    <mergeCell ref="H112:J112"/>
    <mergeCell ref="H122:J122"/>
    <mergeCell ref="D74:J74"/>
    <mergeCell ref="D80:E80"/>
    <mergeCell ref="F80:F81"/>
    <mergeCell ref="G80:G81"/>
    <mergeCell ref="H80:J80"/>
    <mergeCell ref="D86:I86"/>
    <mergeCell ref="D57:H57"/>
    <mergeCell ref="I57:J57"/>
    <mergeCell ref="D68:E68"/>
    <mergeCell ref="F68:F69"/>
    <mergeCell ref="G68:G69"/>
    <mergeCell ref="H68:J68"/>
    <mergeCell ref="E54:F54"/>
    <mergeCell ref="I54:J54"/>
    <mergeCell ref="E55:F55"/>
    <mergeCell ref="I55:J55"/>
    <mergeCell ref="E56:F56"/>
    <mergeCell ref="I56:J56"/>
    <mergeCell ref="E51:F51"/>
    <mergeCell ref="I51:J51"/>
    <mergeCell ref="E52:F52"/>
    <mergeCell ref="I52:J52"/>
    <mergeCell ref="E53:F53"/>
    <mergeCell ref="I53:J53"/>
    <mergeCell ref="E48:F48"/>
    <mergeCell ref="I48:J48"/>
    <mergeCell ref="E49:F49"/>
    <mergeCell ref="I49:J49"/>
    <mergeCell ref="E50:F50"/>
    <mergeCell ref="I50:J50"/>
    <mergeCell ref="E45:F45"/>
    <mergeCell ref="I45:J45"/>
    <mergeCell ref="E46:F46"/>
    <mergeCell ref="I46:J46"/>
    <mergeCell ref="E47:F47"/>
    <mergeCell ref="I47:J47"/>
    <mergeCell ref="E42:F42"/>
    <mergeCell ref="I42:J42"/>
    <mergeCell ref="E43:F43"/>
    <mergeCell ref="I43:J43"/>
    <mergeCell ref="E44:F44"/>
    <mergeCell ref="I44:J44"/>
    <mergeCell ref="E41:F41"/>
    <mergeCell ref="I41:J41"/>
    <mergeCell ref="C3:J5"/>
    <mergeCell ref="D15:E15"/>
    <mergeCell ref="F15:F16"/>
    <mergeCell ref="G15:G16"/>
    <mergeCell ref="H15:H16"/>
    <mergeCell ref="I15:I16"/>
    <mergeCell ref="J15:J16"/>
    <mergeCell ref="D39:F39"/>
    <mergeCell ref="G39:G40"/>
    <mergeCell ref="H39:H40"/>
    <mergeCell ref="I39:J40"/>
    <mergeCell ref="E40:F40"/>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6"/>
  <sheetViews>
    <sheetView tabSelected="1" topLeftCell="A75" zoomScale="80" zoomScaleNormal="80" workbookViewId="0">
      <selection activeCell="M105" sqref="M105"/>
    </sheetView>
  </sheetViews>
  <sheetFormatPr defaultColWidth="9.140625" defaultRowHeight="12.75"/>
  <cols>
    <col min="1" max="1" width="4.28515625" style="1" customWidth="1"/>
    <col min="2" max="2" width="4.5703125" style="1" customWidth="1"/>
    <col min="3" max="3" width="6.140625" style="1" customWidth="1"/>
    <col min="4" max="4" width="29.5703125" style="1" customWidth="1"/>
    <col min="5" max="5" width="25.28515625" style="1" customWidth="1"/>
    <col min="6" max="6" width="34.42578125" style="1" customWidth="1"/>
    <col min="7" max="7" width="26.140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0</v>
      </c>
      <c r="D2" s="4"/>
      <c r="E2" s="4"/>
      <c r="F2" s="4"/>
      <c r="G2" s="4"/>
      <c r="H2" s="4"/>
      <c r="I2" s="4"/>
      <c r="J2" s="4"/>
      <c r="K2" s="5"/>
    </row>
    <row r="3" spans="2:11" ht="9.75" customHeight="1">
      <c r="B3" s="7"/>
      <c r="C3" s="696" t="s">
        <v>1</v>
      </c>
      <c r="D3" s="696"/>
      <c r="E3" s="696"/>
      <c r="F3" s="696"/>
      <c r="G3" s="696"/>
      <c r="H3" s="696"/>
      <c r="I3" s="696"/>
      <c r="J3" s="696"/>
      <c r="K3" s="8"/>
    </row>
    <row r="4" spans="2:11">
      <c r="B4" s="7"/>
      <c r="C4" s="696"/>
      <c r="D4" s="696"/>
      <c r="E4" s="696"/>
      <c r="F4" s="696"/>
      <c r="G4" s="696"/>
      <c r="H4" s="696"/>
      <c r="I4" s="696"/>
      <c r="J4" s="696"/>
      <c r="K4" s="8"/>
    </row>
    <row r="5" spans="2:11" ht="18" customHeight="1">
      <c r="B5" s="7"/>
      <c r="C5" s="696"/>
      <c r="D5" s="696"/>
      <c r="E5" s="696"/>
      <c r="F5" s="696"/>
      <c r="G5" s="696"/>
      <c r="H5" s="696"/>
      <c r="I5" s="696"/>
      <c r="J5" s="696"/>
      <c r="K5" s="8"/>
    </row>
    <row r="6" spans="2:11" ht="17.25" customHeight="1">
      <c r="B6" s="7"/>
      <c r="C6" s="456"/>
      <c r="D6" s="456"/>
      <c r="E6" s="456"/>
      <c r="F6" s="456"/>
      <c r="G6" s="456"/>
      <c r="H6" s="456"/>
      <c r="I6" s="456"/>
      <c r="J6" s="456"/>
      <c r="K6" s="8"/>
    </row>
    <row r="7" spans="2:11" s="12" customFormat="1">
      <c r="B7" s="10"/>
      <c r="C7" s="11" t="s">
        <v>2</v>
      </c>
      <c r="E7" s="13" t="s">
        <v>3</v>
      </c>
      <c r="F7" s="11"/>
      <c r="G7" s="14" t="s">
        <v>4</v>
      </c>
      <c r="H7" s="11"/>
      <c r="I7" s="11"/>
      <c r="J7" s="14"/>
      <c r="K7" s="15"/>
    </row>
    <row r="8" spans="2:11" s="12" customFormat="1">
      <c r="B8" s="10"/>
      <c r="C8" s="11" t="s">
        <v>5</v>
      </c>
      <c r="E8" s="16" t="s">
        <v>134</v>
      </c>
      <c r="F8" s="11"/>
      <c r="G8" s="14" t="s">
        <v>7</v>
      </c>
      <c r="H8" s="17" t="s">
        <v>135</v>
      </c>
      <c r="I8" s="14"/>
      <c r="J8" s="11"/>
      <c r="K8" s="15"/>
    </row>
    <row r="9" spans="2:11" s="12" customFormat="1">
      <c r="B9" s="10"/>
      <c r="C9" s="11" t="s">
        <v>9</v>
      </c>
      <c r="D9" s="11"/>
      <c r="E9" s="536">
        <v>19797921</v>
      </c>
      <c r="F9" s="11" t="s">
        <v>10</v>
      </c>
      <c r="G9" s="14" t="s">
        <v>11</v>
      </c>
      <c r="H9" s="19" t="s">
        <v>137</v>
      </c>
      <c r="I9" s="14"/>
      <c r="J9" s="11"/>
      <c r="K9" s="15"/>
    </row>
    <row r="10" spans="2:11" s="12" customFormat="1">
      <c r="B10" s="10"/>
      <c r="C10" s="11"/>
      <c r="D10" s="11"/>
      <c r="E10" s="11"/>
      <c r="F10" s="11"/>
      <c r="G10" s="14" t="s">
        <v>13</v>
      </c>
      <c r="H10" s="19">
        <v>479</v>
      </c>
      <c r="I10" s="14"/>
      <c r="J10" s="11"/>
      <c r="K10" s="15"/>
    </row>
    <row r="11" spans="2:11" s="12" customFormat="1">
      <c r="B11" s="10"/>
      <c r="C11" s="11"/>
      <c r="D11" s="11"/>
      <c r="E11" s="11"/>
      <c r="F11" s="11"/>
      <c r="G11" s="14" t="s">
        <v>14</v>
      </c>
      <c r="H11" s="19">
        <v>5890068909</v>
      </c>
      <c r="I11" s="14"/>
      <c r="J11" s="11"/>
      <c r="K11" s="15"/>
    </row>
    <row r="12" spans="2:11" ht="7.5" customHeight="1" thickBot="1">
      <c r="B12" s="7"/>
      <c r="C12" s="20"/>
      <c r="D12" s="20"/>
      <c r="E12" s="20"/>
      <c r="F12" s="20"/>
      <c r="G12" s="20"/>
      <c r="H12" s="20"/>
      <c r="I12" s="20"/>
      <c r="J12" s="20"/>
      <c r="K12" s="8"/>
    </row>
    <row r="13" spans="2:11" s="20" customFormat="1">
      <c r="B13" s="7"/>
      <c r="C13" s="21"/>
      <c r="D13" s="22" t="s">
        <v>15</v>
      </c>
      <c r="E13" s="23"/>
      <c r="F13" s="23"/>
      <c r="G13" s="23"/>
      <c r="H13" s="23"/>
      <c r="I13" s="23"/>
      <c r="J13" s="24"/>
      <c r="K13" s="8"/>
    </row>
    <row r="14" spans="2:11" ht="4.1500000000000004" customHeight="1" thickBot="1">
      <c r="B14" s="7"/>
      <c r="C14" s="7"/>
      <c r="D14" s="11"/>
      <c r="E14" s="20"/>
      <c r="F14" s="20"/>
      <c r="G14" s="20"/>
      <c r="H14" s="20"/>
      <c r="I14" s="20"/>
      <c r="J14" s="8"/>
      <c r="K14" s="8"/>
    </row>
    <row r="15" spans="2:11" ht="14.25" customHeight="1">
      <c r="B15" s="7"/>
      <c r="C15" s="7"/>
      <c r="D15" s="697" t="s">
        <v>16</v>
      </c>
      <c r="E15" s="698"/>
      <c r="F15" s="699" t="s">
        <v>17</v>
      </c>
      <c r="G15" s="699" t="s">
        <v>18</v>
      </c>
      <c r="H15" s="701" t="s">
        <v>19</v>
      </c>
      <c r="I15" s="701" t="s">
        <v>20</v>
      </c>
      <c r="J15" s="703" t="s">
        <v>21</v>
      </c>
      <c r="K15" s="8"/>
    </row>
    <row r="16" spans="2:11" ht="38.25">
      <c r="B16" s="7"/>
      <c r="C16" s="7"/>
      <c r="D16" s="25" t="s">
        <v>22</v>
      </c>
      <c r="E16" s="535" t="s">
        <v>23</v>
      </c>
      <c r="F16" s="700"/>
      <c r="G16" s="700"/>
      <c r="H16" s="702"/>
      <c r="I16" s="702"/>
      <c r="J16" s="704"/>
      <c r="K16" s="8"/>
    </row>
    <row r="17" spans="2:11" ht="38.25">
      <c r="B17" s="7"/>
      <c r="C17" s="7"/>
      <c r="D17" s="25" t="s">
        <v>621</v>
      </c>
      <c r="E17" s="645"/>
      <c r="F17" s="645"/>
      <c r="G17" s="645" t="s">
        <v>607</v>
      </c>
      <c r="H17" s="645" t="s">
        <v>571</v>
      </c>
      <c r="I17" s="645" t="s">
        <v>608</v>
      </c>
      <c r="J17" s="185">
        <v>7544399.1699999999</v>
      </c>
      <c r="K17" s="8"/>
    </row>
    <row r="18" spans="2:11" ht="15" customHeight="1" thickBot="1">
      <c r="B18" s="7"/>
      <c r="C18" s="7"/>
      <c r="D18" s="36"/>
      <c r="E18" s="37"/>
      <c r="F18" s="37"/>
      <c r="G18" s="37"/>
      <c r="H18" s="38"/>
      <c r="I18" s="38"/>
      <c r="J18" s="185">
        <f>SUM(J17)</f>
        <v>7544399.1699999999</v>
      </c>
      <c r="K18" s="8"/>
    </row>
    <row r="19" spans="2:11">
      <c r="B19" s="7"/>
      <c r="C19" s="7"/>
      <c r="D19" s="1" t="s">
        <v>28</v>
      </c>
      <c r="E19" s="20"/>
      <c r="F19" s="20"/>
      <c r="G19" s="20"/>
      <c r="H19" s="20"/>
      <c r="I19" s="20"/>
      <c r="J19" s="8"/>
      <c r="K19" s="8"/>
    </row>
    <row r="20" spans="2:11">
      <c r="B20" s="7"/>
      <c r="C20" s="7"/>
      <c r="D20" s="1" t="s">
        <v>29</v>
      </c>
      <c r="E20" s="40"/>
      <c r="F20" s="40"/>
      <c r="G20" s="40"/>
      <c r="H20" s="40"/>
      <c r="I20" s="40"/>
      <c r="J20" s="41"/>
      <c r="K20" s="8"/>
    </row>
    <row r="21" spans="2:11">
      <c r="B21" s="7"/>
      <c r="C21" s="7"/>
      <c r="D21" s="42" t="s">
        <v>30</v>
      </c>
      <c r="E21" s="40"/>
      <c r="F21" s="40"/>
      <c r="G21" s="40"/>
      <c r="H21" s="40"/>
      <c r="I21" s="40"/>
      <c r="J21" s="41"/>
      <c r="K21" s="8"/>
    </row>
    <row r="22" spans="2:11">
      <c r="B22" s="7"/>
      <c r="C22" s="7"/>
      <c r="D22" s="20" t="s">
        <v>31</v>
      </c>
      <c r="E22" s="40"/>
      <c r="F22" s="40"/>
      <c r="G22" s="40"/>
      <c r="H22" s="40"/>
      <c r="I22" s="40"/>
      <c r="J22" s="41"/>
      <c r="K22" s="8"/>
    </row>
    <row r="23" spans="2:11">
      <c r="B23" s="7"/>
      <c r="C23" s="7"/>
      <c r="D23" s="43" t="s">
        <v>32</v>
      </c>
      <c r="E23" s="40"/>
      <c r="F23" s="40"/>
      <c r="G23" s="40"/>
      <c r="H23" s="40"/>
      <c r="I23" s="40"/>
      <c r="J23" s="41"/>
      <c r="K23" s="8"/>
    </row>
    <row r="24" spans="2:11">
      <c r="B24" s="7"/>
      <c r="C24" s="7"/>
      <c r="D24" s="43" t="s">
        <v>33</v>
      </c>
      <c r="E24" s="40"/>
      <c r="F24" s="40"/>
      <c r="G24" s="40"/>
      <c r="H24" s="40"/>
      <c r="I24" s="40"/>
      <c r="J24" s="41"/>
      <c r="K24" s="8"/>
    </row>
    <row r="25" spans="2:11">
      <c r="B25" s="7"/>
      <c r="C25" s="7"/>
      <c r="D25" s="20" t="s">
        <v>34</v>
      </c>
      <c r="E25" s="40"/>
      <c r="F25" s="40"/>
      <c r="G25" s="40"/>
      <c r="H25" s="40"/>
      <c r="I25" s="40"/>
      <c r="J25" s="41"/>
      <c r="K25" s="8"/>
    </row>
    <row r="26" spans="2:11">
      <c r="B26" s="7"/>
      <c r="C26" s="7"/>
      <c r="D26" s="20" t="s">
        <v>35</v>
      </c>
      <c r="E26" s="40"/>
      <c r="F26" s="40"/>
      <c r="G26" s="40"/>
      <c r="H26" s="40"/>
      <c r="I26" s="40"/>
      <c r="J26" s="41"/>
      <c r="K26" s="8"/>
    </row>
    <row r="27" spans="2:11">
      <c r="B27" s="7"/>
      <c r="C27" s="7"/>
      <c r="D27" s="20" t="s">
        <v>36</v>
      </c>
      <c r="E27" s="40"/>
      <c r="F27" s="40"/>
      <c r="G27" s="40"/>
      <c r="H27" s="40"/>
      <c r="I27" s="40"/>
      <c r="J27" s="41"/>
      <c r="K27" s="8"/>
    </row>
    <row r="28" spans="2:11">
      <c r="B28" s="7"/>
      <c r="C28" s="7"/>
      <c r="D28" s="20" t="s">
        <v>37</v>
      </c>
      <c r="E28" s="40"/>
      <c r="F28" s="40"/>
      <c r="G28" s="40"/>
      <c r="H28" s="40"/>
      <c r="I28" s="40"/>
      <c r="J28" s="41"/>
      <c r="K28" s="8"/>
    </row>
    <row r="29" spans="2:11">
      <c r="B29" s="7"/>
      <c r="C29" s="7"/>
      <c r="D29" s="20" t="s">
        <v>38</v>
      </c>
      <c r="E29" s="40"/>
      <c r="F29" s="40"/>
      <c r="G29" s="40"/>
      <c r="H29" s="40"/>
      <c r="I29" s="40"/>
      <c r="J29" s="41"/>
      <c r="K29" s="8"/>
    </row>
    <row r="30" spans="2:11">
      <c r="B30" s="7"/>
      <c r="C30" s="7"/>
      <c r="D30" s="20" t="s">
        <v>39</v>
      </c>
      <c r="E30" s="40"/>
      <c r="F30" s="40"/>
      <c r="G30" s="40"/>
      <c r="H30" s="40"/>
      <c r="I30" s="40"/>
      <c r="J30" s="41"/>
      <c r="K30" s="8"/>
    </row>
    <row r="31" spans="2:11">
      <c r="B31" s="7"/>
      <c r="C31" s="7"/>
      <c r="D31" s="20" t="s">
        <v>40</v>
      </c>
      <c r="E31" s="40"/>
      <c r="F31" s="40"/>
      <c r="G31" s="40"/>
      <c r="H31" s="40"/>
      <c r="I31" s="40"/>
      <c r="J31" s="41"/>
      <c r="K31" s="8"/>
    </row>
    <row r="32" spans="2:11">
      <c r="B32" s="7"/>
      <c r="C32" s="7"/>
      <c r="D32" s="20" t="s">
        <v>41</v>
      </c>
      <c r="E32" s="40"/>
      <c r="F32" s="40"/>
      <c r="G32" s="40"/>
      <c r="H32" s="40"/>
      <c r="I32" s="40"/>
      <c r="J32" s="41"/>
      <c r="K32" s="8"/>
    </row>
    <row r="33" spans="2:12" ht="6" customHeight="1" thickBot="1">
      <c r="B33" s="7"/>
      <c r="C33" s="44"/>
      <c r="D33" s="45"/>
      <c r="E33" s="45"/>
      <c r="F33" s="45"/>
      <c r="G33" s="45"/>
      <c r="H33" s="45"/>
      <c r="I33" s="45"/>
      <c r="J33" s="46"/>
      <c r="K33" s="8"/>
    </row>
    <row r="34" spans="2:12" ht="9" customHeight="1">
      <c r="B34" s="7"/>
      <c r="C34" s="20"/>
      <c r="D34" s="20"/>
      <c r="E34" s="20"/>
      <c r="F34" s="20"/>
      <c r="G34" s="20"/>
      <c r="H34" s="20"/>
      <c r="I34" s="20"/>
      <c r="J34" s="20"/>
      <c r="K34" s="8"/>
    </row>
    <row r="35" spans="2:12" ht="3.75" customHeight="1" thickBot="1">
      <c r="B35" s="7"/>
      <c r="C35" s="20"/>
      <c r="D35" s="20"/>
      <c r="E35" s="20"/>
      <c r="F35" s="20"/>
      <c r="G35" s="20"/>
      <c r="H35" s="20"/>
      <c r="I35" s="20"/>
      <c r="J35" s="20"/>
      <c r="K35" s="8"/>
    </row>
    <row r="36" spans="2:12" ht="15" customHeight="1">
      <c r="B36" s="7"/>
      <c r="C36" s="21"/>
      <c r="D36" s="22" t="s">
        <v>42</v>
      </c>
      <c r="E36" s="23"/>
      <c r="F36" s="23"/>
      <c r="G36" s="23"/>
      <c r="H36" s="23"/>
      <c r="I36" s="23"/>
      <c r="J36" s="24"/>
      <c r="K36" s="8"/>
    </row>
    <row r="37" spans="2:12" ht="8.25" customHeight="1" thickBot="1">
      <c r="B37" s="7"/>
      <c r="C37" s="7"/>
      <c r="D37" s="11"/>
      <c r="E37" s="20"/>
      <c r="F37" s="20"/>
      <c r="G37" s="20"/>
      <c r="H37" s="20"/>
      <c r="I37" s="20"/>
      <c r="J37" s="8"/>
      <c r="K37" s="8"/>
    </row>
    <row r="38" spans="2:12" ht="13.5" customHeight="1">
      <c r="B38" s="7"/>
      <c r="C38" s="7"/>
      <c r="D38" s="705" t="s">
        <v>16</v>
      </c>
      <c r="E38" s="706"/>
      <c r="F38" s="707"/>
      <c r="G38" s="708" t="s">
        <v>43</v>
      </c>
      <c r="H38" s="708" t="s">
        <v>44</v>
      </c>
      <c r="I38" s="710" t="s">
        <v>21</v>
      </c>
      <c r="J38" s="711"/>
      <c r="K38" s="8"/>
    </row>
    <row r="39" spans="2:12" ht="15" customHeight="1">
      <c r="B39" s="7"/>
      <c r="C39" s="7"/>
      <c r="D39" s="47" t="s">
        <v>45</v>
      </c>
      <c r="E39" s="714" t="s">
        <v>46</v>
      </c>
      <c r="F39" s="715"/>
      <c r="G39" s="709"/>
      <c r="H39" s="709"/>
      <c r="I39" s="712"/>
      <c r="J39" s="713"/>
      <c r="K39" s="8"/>
    </row>
    <row r="40" spans="2:12" ht="26.25" customHeight="1">
      <c r="B40" s="7"/>
      <c r="C40" s="7"/>
      <c r="D40" s="458" t="s">
        <v>572</v>
      </c>
      <c r="E40" s="735" t="s">
        <v>573</v>
      </c>
      <c r="F40" s="736"/>
      <c r="G40" s="458" t="s">
        <v>574</v>
      </c>
      <c r="H40" s="458" t="s">
        <v>575</v>
      </c>
      <c r="I40" s="185"/>
      <c r="J40" s="185">
        <v>1000000</v>
      </c>
      <c r="K40" s="8"/>
    </row>
    <row r="41" spans="2:12" ht="24.75" customHeight="1">
      <c r="B41" s="7"/>
      <c r="C41" s="7"/>
      <c r="D41" s="458" t="s">
        <v>572</v>
      </c>
      <c r="E41" s="735" t="s">
        <v>149</v>
      </c>
      <c r="F41" s="736"/>
      <c r="G41" s="458" t="s">
        <v>576</v>
      </c>
      <c r="H41" s="458" t="s">
        <v>150</v>
      </c>
      <c r="I41" s="185"/>
      <c r="J41" s="185">
        <v>700000</v>
      </c>
      <c r="K41" s="8"/>
    </row>
    <row r="42" spans="2:12" ht="17.25" customHeight="1">
      <c r="B42" s="7"/>
      <c r="C42" s="7"/>
      <c r="D42" s="458"/>
      <c r="E42" s="458"/>
      <c r="F42" s="458"/>
      <c r="G42" s="458"/>
      <c r="H42" s="458"/>
      <c r="I42" s="185"/>
      <c r="J42" s="185">
        <f>SUM(J40:J41)</f>
        <v>1700000</v>
      </c>
      <c r="K42" s="8"/>
    </row>
    <row r="43" spans="2:12">
      <c r="B43" s="7"/>
      <c r="C43" s="7"/>
      <c r="D43" s="20" t="s">
        <v>84</v>
      </c>
      <c r="E43" s="40"/>
      <c r="F43" s="40"/>
      <c r="G43" s="40"/>
      <c r="H43" s="40"/>
      <c r="I43" s="40"/>
      <c r="J43" s="41"/>
      <c r="K43" s="8"/>
      <c r="L43" s="20"/>
    </row>
    <row r="44" spans="2:12">
      <c r="B44" s="7"/>
      <c r="C44" s="7"/>
      <c r="D44" s="43" t="s">
        <v>85</v>
      </c>
      <c r="E44" s="40"/>
      <c r="F44" s="40"/>
      <c r="G44" s="40"/>
      <c r="H44" s="40"/>
      <c r="I44" s="40"/>
      <c r="J44" s="41"/>
      <c r="K44" s="8"/>
      <c r="L44" s="20"/>
    </row>
    <row r="45" spans="2:12">
      <c r="B45" s="7"/>
      <c r="C45" s="7"/>
      <c r="D45" s="20" t="s">
        <v>86</v>
      </c>
      <c r="E45" s="43"/>
      <c r="F45" s="52"/>
      <c r="G45" s="53"/>
      <c r="H45" s="53"/>
      <c r="I45" s="53"/>
      <c r="J45" s="54"/>
      <c r="K45" s="8"/>
      <c r="L45" s="55"/>
    </row>
    <row r="46" spans="2:12">
      <c r="B46" s="7"/>
      <c r="C46" s="7"/>
      <c r="D46" s="43" t="s">
        <v>87</v>
      </c>
      <c r="E46" s="43"/>
      <c r="F46" s="52"/>
      <c r="G46" s="53"/>
      <c r="H46" s="53"/>
      <c r="I46" s="53"/>
      <c r="J46" s="54"/>
      <c r="K46" s="8"/>
      <c r="L46" s="55"/>
    </row>
    <row r="47" spans="2:12">
      <c r="B47" s="7"/>
      <c r="C47" s="7"/>
      <c r="D47" s="43" t="s">
        <v>88</v>
      </c>
      <c r="E47" s="40"/>
      <c r="F47" s="40"/>
      <c r="G47" s="40"/>
      <c r="H47" s="40"/>
      <c r="I47" s="40"/>
      <c r="J47" s="41"/>
      <c r="K47" s="8"/>
    </row>
    <row r="48" spans="2:12">
      <c r="B48" s="7"/>
      <c r="C48" s="7"/>
      <c r="D48" s="43" t="s">
        <v>89</v>
      </c>
      <c r="E48" s="40"/>
      <c r="F48" s="40"/>
      <c r="G48" s="40"/>
      <c r="H48" s="40"/>
      <c r="I48" s="40"/>
      <c r="J48" s="41"/>
      <c r="K48" s="8"/>
    </row>
    <row r="49" spans="2:12" ht="13.5" thickBot="1">
      <c r="B49" s="7"/>
      <c r="C49" s="44"/>
      <c r="D49" s="45" t="s">
        <v>90</v>
      </c>
      <c r="E49" s="56"/>
      <c r="F49" s="56"/>
      <c r="G49" s="56"/>
      <c r="H49" s="56"/>
      <c r="I49" s="56"/>
      <c r="J49" s="57"/>
      <c r="K49" s="8"/>
    </row>
    <row r="50" spans="2:12" ht="15.75" customHeight="1" thickBot="1">
      <c r="B50" s="7"/>
      <c r="C50" s="20"/>
      <c r="D50" s="20"/>
      <c r="E50" s="20"/>
      <c r="F50" s="20"/>
      <c r="G50" s="20"/>
      <c r="H50" s="20"/>
      <c r="I50" s="20"/>
      <c r="J50" s="20"/>
      <c r="K50" s="8"/>
      <c r="L50" s="20"/>
    </row>
    <row r="51" spans="2:12" ht="15" customHeight="1">
      <c r="B51" s="7"/>
      <c r="C51" s="2"/>
      <c r="D51" s="58" t="s">
        <v>91</v>
      </c>
      <c r="E51" s="4"/>
      <c r="F51" s="4"/>
      <c r="G51" s="4"/>
      <c r="H51" s="4"/>
      <c r="I51" s="4"/>
      <c r="J51" s="5"/>
      <c r="K51" s="59"/>
      <c r="L51" s="20"/>
    </row>
    <row r="52" spans="2:12" ht="6.75" customHeight="1" thickBot="1">
      <c r="B52" s="7"/>
      <c r="C52" s="60"/>
      <c r="D52" s="61"/>
      <c r="E52" s="61"/>
      <c r="F52" s="61"/>
      <c r="G52" s="61"/>
      <c r="H52" s="61"/>
      <c r="I52" s="61"/>
      <c r="J52" s="59"/>
      <c r="K52" s="59"/>
      <c r="L52" s="20"/>
    </row>
    <row r="53" spans="2:12" s="12" customFormat="1" ht="16.5" customHeight="1">
      <c r="B53" s="10"/>
      <c r="C53" s="62"/>
      <c r="D53" s="719" t="s">
        <v>16</v>
      </c>
      <c r="E53" s="720"/>
      <c r="F53" s="708" t="s">
        <v>43</v>
      </c>
      <c r="G53" s="708" t="s">
        <v>44</v>
      </c>
      <c r="H53" s="708" t="s">
        <v>21</v>
      </c>
      <c r="I53" s="708"/>
      <c r="J53" s="721"/>
      <c r="K53" s="15"/>
    </row>
    <row r="54" spans="2:12" s="12" customFormat="1" ht="17.25" customHeight="1">
      <c r="B54" s="10"/>
      <c r="C54" s="62"/>
      <c r="D54" s="47" t="s">
        <v>45</v>
      </c>
      <c r="E54" s="475" t="s">
        <v>46</v>
      </c>
      <c r="F54" s="709"/>
      <c r="G54" s="709"/>
      <c r="H54" s="64" t="s">
        <v>92</v>
      </c>
      <c r="I54" s="64" t="s">
        <v>93</v>
      </c>
      <c r="J54" s="65" t="s">
        <v>94</v>
      </c>
      <c r="K54" s="15"/>
    </row>
    <row r="55" spans="2:12" ht="26.25" customHeight="1">
      <c r="B55" s="7"/>
      <c r="C55" s="60"/>
      <c r="D55" s="25" t="s">
        <v>577</v>
      </c>
      <c r="E55" s="25" t="s">
        <v>578</v>
      </c>
      <c r="F55" s="25" t="s">
        <v>345</v>
      </c>
      <c r="G55" s="25" t="s">
        <v>346</v>
      </c>
      <c r="H55" s="185">
        <v>6000000</v>
      </c>
      <c r="I55" s="25"/>
      <c r="J55" s="25"/>
      <c r="K55" s="8"/>
    </row>
    <row r="56" spans="2:12" ht="18" customHeight="1" thickBot="1">
      <c r="B56" s="7"/>
      <c r="C56" s="60"/>
      <c r="D56" s="25"/>
      <c r="E56" s="25"/>
      <c r="F56" s="25"/>
      <c r="G56" s="25"/>
      <c r="H56" s="25"/>
      <c r="I56" s="25"/>
      <c r="J56" s="185">
        <f>H55</f>
        <v>6000000</v>
      </c>
      <c r="K56" s="8"/>
    </row>
    <row r="57" spans="2:12" ht="18" customHeight="1">
      <c r="B57" s="7"/>
      <c r="C57" s="60"/>
      <c r="D57" s="87" t="s">
        <v>95</v>
      </c>
      <c r="E57" s="88"/>
      <c r="F57" s="89"/>
      <c r="G57" s="90"/>
      <c r="H57" s="90"/>
      <c r="I57" s="91"/>
      <c r="J57" s="5"/>
      <c r="K57" s="8"/>
    </row>
    <row r="58" spans="2:12" ht="15.75" customHeight="1">
      <c r="B58" s="7"/>
      <c r="C58" s="60"/>
      <c r="D58" s="728" t="s">
        <v>96</v>
      </c>
      <c r="E58" s="729"/>
      <c r="F58" s="729"/>
      <c r="G58" s="729"/>
      <c r="H58" s="729"/>
      <c r="I58" s="729"/>
      <c r="J58" s="730"/>
      <c r="K58" s="59"/>
      <c r="L58" s="20"/>
    </row>
    <row r="59" spans="2:12" ht="15.75" customHeight="1">
      <c r="B59" s="7"/>
      <c r="C59" s="60"/>
      <c r="D59" s="460" t="s">
        <v>97</v>
      </c>
      <c r="E59" s="461"/>
      <c r="F59" s="461"/>
      <c r="G59" s="461"/>
      <c r="H59" s="461"/>
      <c r="I59" s="461"/>
      <c r="J59" s="462"/>
      <c r="K59" s="59"/>
      <c r="L59" s="20"/>
    </row>
    <row r="60" spans="2:12" ht="13.5" thickBot="1">
      <c r="B60" s="7"/>
      <c r="C60" s="95"/>
      <c r="D60" s="96" t="s">
        <v>98</v>
      </c>
      <c r="E60" s="97"/>
      <c r="F60" s="98"/>
      <c r="G60" s="99"/>
      <c r="H60" s="99"/>
      <c r="I60" s="99"/>
      <c r="J60" s="100"/>
      <c r="K60" s="59"/>
      <c r="L60" s="20"/>
    </row>
    <row r="61" spans="2:12" ht="13.5" customHeight="1" thickBot="1">
      <c r="B61" s="7"/>
      <c r="C61" s="61"/>
      <c r="D61" s="101"/>
      <c r="E61" s="102"/>
      <c r="F61" s="103"/>
      <c r="G61" s="104"/>
      <c r="H61" s="104"/>
      <c r="I61" s="104"/>
      <c r="J61" s="104"/>
      <c r="K61" s="59"/>
      <c r="L61" s="20"/>
    </row>
    <row r="62" spans="2:12" ht="15" customHeight="1">
      <c r="B62" s="7"/>
      <c r="C62" s="2"/>
      <c r="D62" s="58" t="s">
        <v>99</v>
      </c>
      <c r="E62" s="4"/>
      <c r="F62" s="4"/>
      <c r="G62" s="4"/>
      <c r="H62" s="4"/>
      <c r="I62" s="4"/>
      <c r="J62" s="5"/>
      <c r="K62" s="59"/>
      <c r="L62" s="20"/>
    </row>
    <row r="63" spans="2:12" ht="5.25" customHeight="1" thickBot="1">
      <c r="B63" s="7"/>
      <c r="C63" s="60"/>
      <c r="D63" s="61"/>
      <c r="E63" s="61"/>
      <c r="F63" s="61"/>
      <c r="G63" s="61"/>
      <c r="H63" s="61"/>
      <c r="I63" s="61"/>
      <c r="J63" s="59"/>
      <c r="K63" s="59"/>
      <c r="L63" s="20"/>
    </row>
    <row r="64" spans="2:12" s="12" customFormat="1" ht="15" customHeight="1">
      <c r="B64" s="10"/>
      <c r="C64" s="62"/>
      <c r="D64" s="719" t="s">
        <v>16</v>
      </c>
      <c r="E64" s="720"/>
      <c r="F64" s="708" t="s">
        <v>43</v>
      </c>
      <c r="G64" s="708" t="s">
        <v>44</v>
      </c>
      <c r="H64" s="708" t="s">
        <v>21</v>
      </c>
      <c r="I64" s="708"/>
      <c r="J64" s="721"/>
      <c r="K64" s="15"/>
    </row>
    <row r="65" spans="2:12" s="12" customFormat="1" ht="23.25" customHeight="1">
      <c r="B65" s="10"/>
      <c r="C65" s="62"/>
      <c r="D65" s="47" t="s">
        <v>45</v>
      </c>
      <c r="E65" s="475" t="s">
        <v>46</v>
      </c>
      <c r="F65" s="709"/>
      <c r="G65" s="709"/>
      <c r="H65" s="64" t="s">
        <v>92</v>
      </c>
      <c r="I65" s="64" t="s">
        <v>93</v>
      </c>
      <c r="J65" s="65" t="s">
        <v>94</v>
      </c>
      <c r="K65" s="15"/>
    </row>
    <row r="66" spans="2:12" ht="18" customHeight="1">
      <c r="B66" s="7"/>
      <c r="C66" s="60"/>
      <c r="D66" s="66"/>
      <c r="E66" s="67"/>
      <c r="F66" s="68"/>
      <c r="G66" s="77"/>
      <c r="H66" s="105"/>
      <c r="I66" s="105"/>
      <c r="J66" s="72"/>
      <c r="K66" s="8"/>
    </row>
    <row r="67" spans="2:12" ht="18" customHeight="1" thickBot="1">
      <c r="B67" s="7"/>
      <c r="C67" s="60"/>
      <c r="D67" s="80"/>
      <c r="E67" s="81"/>
      <c r="F67" s="82"/>
      <c r="G67" s="108"/>
      <c r="H67" s="109"/>
      <c r="I67" s="109"/>
      <c r="J67" s="86"/>
      <c r="K67" s="8"/>
    </row>
    <row r="68" spans="2:12">
      <c r="B68" s="7"/>
      <c r="C68" s="60"/>
      <c r="D68" s="20" t="s">
        <v>95</v>
      </c>
      <c r="E68" s="102"/>
      <c r="F68" s="103"/>
      <c r="G68" s="104"/>
      <c r="H68" s="104"/>
      <c r="I68" s="104"/>
      <c r="J68" s="110"/>
      <c r="K68" s="59"/>
      <c r="L68" s="20"/>
    </row>
    <row r="69" spans="2:12" ht="12.75" customHeight="1">
      <c r="B69" s="7"/>
      <c r="C69" s="60"/>
      <c r="D69" s="731" t="s">
        <v>100</v>
      </c>
      <c r="E69" s="731"/>
      <c r="F69" s="731"/>
      <c r="G69" s="731"/>
      <c r="H69" s="731"/>
      <c r="I69" s="731"/>
      <c r="J69" s="111"/>
      <c r="K69" s="59"/>
      <c r="L69" s="20"/>
    </row>
    <row r="70" spans="2:12" ht="13.5" thickBot="1">
      <c r="B70" s="7"/>
      <c r="C70" s="60"/>
      <c r="D70" s="97" t="s">
        <v>98</v>
      </c>
      <c r="E70" s="112"/>
      <c r="F70" s="112"/>
      <c r="G70" s="112"/>
      <c r="H70" s="112"/>
      <c r="I70" s="112"/>
      <c r="J70" s="113"/>
      <c r="K70" s="59"/>
      <c r="L70" s="20"/>
    </row>
    <row r="71" spans="2:12" ht="15" customHeight="1" thickBot="1">
      <c r="B71" s="7"/>
      <c r="C71" s="114"/>
      <c r="D71" s="114"/>
      <c r="E71" s="114"/>
      <c r="F71" s="114"/>
      <c r="G71" s="114"/>
      <c r="H71" s="114"/>
      <c r="I71" s="114"/>
      <c r="J71" s="114"/>
      <c r="K71" s="59"/>
      <c r="L71" s="20"/>
    </row>
    <row r="72" spans="2:12" s="123" customFormat="1" ht="38.25">
      <c r="B72" s="115"/>
      <c r="C72" s="116"/>
      <c r="D72" s="117" t="s">
        <v>101</v>
      </c>
      <c r="E72" s="118"/>
      <c r="F72" s="118"/>
      <c r="G72" s="119"/>
      <c r="H72" s="457" t="s">
        <v>102</v>
      </c>
      <c r="I72" s="457" t="s">
        <v>103</v>
      </c>
      <c r="J72" s="463" t="s">
        <v>104</v>
      </c>
      <c r="K72" s="122"/>
    </row>
    <row r="73" spans="2:12" s="123" customFormat="1" ht="17.25" customHeight="1">
      <c r="B73" s="115"/>
      <c r="C73" s="115"/>
      <c r="D73" s="124" t="s">
        <v>105</v>
      </c>
      <c r="E73" s="125"/>
      <c r="F73" s="125"/>
      <c r="G73" s="125"/>
      <c r="H73" s="126"/>
      <c r="I73" s="126"/>
      <c r="J73" s="127"/>
      <c r="K73" s="122"/>
    </row>
    <row r="74" spans="2:12" s="123" customFormat="1" ht="17.25" customHeight="1">
      <c r="B74" s="115"/>
      <c r="C74" s="115"/>
      <c r="D74" s="124" t="s">
        <v>106</v>
      </c>
      <c r="E74" s="125"/>
      <c r="F74" s="125"/>
      <c r="G74" s="125"/>
      <c r="H74" s="126"/>
      <c r="I74" s="126"/>
      <c r="J74" s="127"/>
      <c r="K74" s="122"/>
    </row>
    <row r="75" spans="2:12" s="123" customFormat="1" ht="17.25" customHeight="1">
      <c r="B75" s="115"/>
      <c r="C75" s="115"/>
      <c r="D75" s="128" t="s">
        <v>107</v>
      </c>
      <c r="E75" s="129"/>
      <c r="F75" s="129"/>
      <c r="G75" s="129"/>
      <c r="H75" s="126"/>
      <c r="I75" s="126">
        <v>3000000</v>
      </c>
      <c r="J75" s="127"/>
      <c r="K75" s="122"/>
    </row>
    <row r="76" spans="2:12" s="123" customFormat="1" ht="17.25" customHeight="1">
      <c r="B76" s="115"/>
      <c r="C76" s="115"/>
      <c r="D76" s="124" t="s">
        <v>108</v>
      </c>
      <c r="E76" s="125"/>
      <c r="F76" s="125"/>
      <c r="G76" s="125"/>
      <c r="H76" s="126"/>
      <c r="I76" s="126"/>
      <c r="J76" s="127"/>
      <c r="K76" s="122"/>
    </row>
    <row r="77" spans="2:12" s="123" customFormat="1" ht="17.25" customHeight="1">
      <c r="B77" s="115"/>
      <c r="C77" s="115"/>
      <c r="D77" s="124" t="s">
        <v>109</v>
      </c>
      <c r="E77" s="125"/>
      <c r="F77" s="125"/>
      <c r="G77" s="125"/>
      <c r="H77" s="126"/>
      <c r="I77" s="126"/>
      <c r="J77" s="127"/>
      <c r="K77" s="122"/>
    </row>
    <row r="78" spans="2:12" s="123" customFormat="1" ht="17.25" customHeight="1">
      <c r="B78" s="115"/>
      <c r="C78" s="115"/>
      <c r="D78" s="128" t="s">
        <v>110</v>
      </c>
      <c r="E78" s="129"/>
      <c r="F78" s="129"/>
      <c r="G78" s="129"/>
      <c r="H78" s="126"/>
      <c r="I78" s="126"/>
      <c r="J78" s="127"/>
      <c r="K78" s="122"/>
    </row>
    <row r="79" spans="2:12" s="123" customFormat="1" ht="17.25" customHeight="1">
      <c r="B79" s="115"/>
      <c r="C79" s="115"/>
      <c r="D79" s="128" t="s">
        <v>111</v>
      </c>
      <c r="E79" s="129"/>
      <c r="F79" s="129"/>
      <c r="G79" s="129"/>
      <c r="H79" s="126"/>
      <c r="I79" s="126"/>
      <c r="J79" s="127"/>
      <c r="K79" s="122"/>
    </row>
    <row r="80" spans="2:12" s="123" customFormat="1" ht="17.25" customHeight="1">
      <c r="B80" s="115"/>
      <c r="C80" s="115"/>
      <c r="D80" s="128" t="s">
        <v>112</v>
      </c>
      <c r="E80" s="129"/>
      <c r="F80" s="129"/>
      <c r="G80" s="129"/>
      <c r="H80" s="126"/>
      <c r="I80" s="126">
        <v>959584.2</v>
      </c>
      <c r="J80" s="127"/>
      <c r="K80" s="122"/>
    </row>
    <row r="81" spans="2:12" s="123" customFormat="1" ht="17.25" customHeight="1">
      <c r="B81" s="115"/>
      <c r="C81" s="115"/>
      <c r="D81" s="128" t="s">
        <v>113</v>
      </c>
      <c r="E81" s="129"/>
      <c r="F81" s="129"/>
      <c r="G81" s="129"/>
      <c r="H81" s="126"/>
      <c r="I81" s="126"/>
      <c r="J81" s="127"/>
      <c r="K81" s="122"/>
    </row>
    <row r="82" spans="2:12" s="123" customFormat="1" ht="17.25" customHeight="1">
      <c r="B82" s="115"/>
      <c r="C82" s="115"/>
      <c r="D82" s="128" t="s">
        <v>114</v>
      </c>
      <c r="E82" s="129"/>
      <c r="F82" s="129"/>
      <c r="G82" s="129"/>
      <c r="H82" s="126"/>
      <c r="I82" s="126"/>
      <c r="J82" s="127"/>
      <c r="K82" s="122"/>
    </row>
    <row r="83" spans="2:12" s="123" customFormat="1" ht="17.25" customHeight="1">
      <c r="B83" s="115"/>
      <c r="C83" s="115"/>
      <c r="D83" s="128" t="s">
        <v>115</v>
      </c>
      <c r="E83" s="129"/>
      <c r="F83" s="129"/>
      <c r="G83" s="129"/>
      <c r="H83" s="130"/>
      <c r="I83" s="126"/>
      <c r="J83" s="127"/>
      <c r="K83" s="122"/>
    </row>
    <row r="84" spans="2:12" s="123" customFormat="1" ht="17.25" customHeight="1">
      <c r="B84" s="115"/>
      <c r="C84" s="115"/>
      <c r="D84" s="131" t="s">
        <v>83</v>
      </c>
      <c r="E84" s="19"/>
      <c r="F84" s="19"/>
      <c r="G84" s="19"/>
      <c r="H84" s="132"/>
      <c r="I84" s="132"/>
      <c r="J84" s="132"/>
      <c r="K84" s="122"/>
    </row>
    <row r="85" spans="2:12" s="123" customFormat="1" ht="17.25" customHeight="1">
      <c r="B85" s="115"/>
      <c r="C85" s="115"/>
      <c r="D85" s="461" t="s">
        <v>116</v>
      </c>
      <c r="E85" s="134"/>
      <c r="F85" s="134"/>
      <c r="G85" s="14"/>
      <c r="H85" s="135"/>
      <c r="I85" s="135"/>
      <c r="J85" s="135"/>
      <c r="K85" s="122"/>
    </row>
    <row r="86" spans="2:12" s="123" customFormat="1" ht="15" customHeight="1" thickBot="1">
      <c r="B86" s="115"/>
      <c r="C86" s="137"/>
      <c r="D86" s="138" t="s">
        <v>117</v>
      </c>
      <c r="E86" s="138"/>
      <c r="F86" s="138"/>
      <c r="G86" s="139"/>
      <c r="H86" s="140"/>
      <c r="I86" s="140"/>
      <c r="J86" s="141"/>
      <c r="K86" s="122"/>
    </row>
    <row r="87" spans="2:12" ht="15.75" customHeight="1" thickBot="1">
      <c r="B87" s="7"/>
      <c r="C87" s="20"/>
      <c r="D87" s="20"/>
      <c r="E87" s="20"/>
      <c r="F87" s="20"/>
      <c r="G87" s="20"/>
      <c r="H87" s="20"/>
      <c r="I87" s="20"/>
      <c r="J87" s="20"/>
      <c r="K87" s="8"/>
      <c r="L87" s="20"/>
    </row>
    <row r="88" spans="2:12" s="147" customFormat="1">
      <c r="B88" s="62"/>
      <c r="C88" s="142"/>
      <c r="D88" s="58" t="s">
        <v>118</v>
      </c>
      <c r="E88" s="143"/>
      <c r="F88" s="143"/>
      <c r="G88" s="58"/>
      <c r="H88" s="58"/>
      <c r="I88" s="58"/>
      <c r="J88" s="144"/>
      <c r="K88" s="145"/>
      <c r="L88" s="146"/>
    </row>
    <row r="89" spans="2:12" s="152" customFormat="1" ht="17.25" customHeight="1">
      <c r="B89" s="148"/>
      <c r="C89" s="148"/>
      <c r="D89" s="149"/>
      <c r="E89" s="461"/>
      <c r="F89" s="461"/>
      <c r="G89" s="461"/>
      <c r="H89" s="461"/>
      <c r="I89" s="461"/>
      <c r="J89" s="459" t="s">
        <v>21</v>
      </c>
      <c r="K89" s="151"/>
      <c r="L89" s="149"/>
    </row>
    <row r="90" spans="2:12" s="152" customFormat="1" ht="17.25" customHeight="1">
      <c r="B90" s="148"/>
      <c r="C90" s="148"/>
      <c r="D90" s="153" t="s">
        <v>119</v>
      </c>
      <c r="E90" s="154"/>
      <c r="F90" s="154"/>
      <c r="G90" s="154"/>
      <c r="H90" s="154"/>
      <c r="I90" s="155"/>
      <c r="J90" s="132">
        <f>0.015*E9</f>
        <v>296968.815</v>
      </c>
      <c r="K90" s="151"/>
      <c r="L90" s="149"/>
    </row>
    <row r="91" spans="2:12" s="152" customFormat="1" ht="17.25" customHeight="1">
      <c r="B91" s="148"/>
      <c r="C91" s="148"/>
      <c r="D91" s="156" t="s">
        <v>120</v>
      </c>
      <c r="E91" s="154"/>
      <c r="F91" s="154"/>
      <c r="G91" s="154"/>
      <c r="H91" s="154"/>
      <c r="I91" s="154"/>
      <c r="J91" s="132">
        <f>0.015*E9</f>
        <v>296968.815</v>
      </c>
      <c r="K91" s="151"/>
      <c r="L91" s="149"/>
    </row>
    <row r="92" spans="2:12" s="152" customFormat="1" ht="14.25" customHeight="1">
      <c r="B92" s="148"/>
      <c r="C92" s="148"/>
      <c r="D92" s="157" t="s">
        <v>83</v>
      </c>
      <c r="E92" s="154"/>
      <c r="F92" s="154"/>
      <c r="G92" s="154"/>
      <c r="H92" s="154"/>
      <c r="I92" s="154"/>
      <c r="J92" s="132">
        <f>SUM(J90:J91)</f>
        <v>593937.63</v>
      </c>
      <c r="K92" s="151"/>
      <c r="L92" s="149"/>
    </row>
    <row r="93" spans="2:12" s="152" customFormat="1" ht="14.25" customHeight="1" thickBot="1">
      <c r="B93" s="148"/>
      <c r="C93" s="158"/>
      <c r="D93" s="159" t="s">
        <v>121</v>
      </c>
      <c r="E93" s="159"/>
      <c r="F93" s="160"/>
      <c r="G93" s="160"/>
      <c r="H93" s="140"/>
      <c r="I93" s="140"/>
      <c r="J93" s="161"/>
      <c r="K93" s="151"/>
    </row>
    <row r="94" spans="2:12" s="6" customFormat="1" ht="15" customHeight="1" thickBot="1">
      <c r="B94" s="60"/>
      <c r="C94" s="61"/>
      <c r="D94" s="61"/>
      <c r="E94" s="61"/>
      <c r="F94" s="61"/>
      <c r="G94" s="61"/>
      <c r="H94" s="61"/>
      <c r="I94" s="61"/>
      <c r="J94" s="61"/>
      <c r="K94" s="59"/>
      <c r="L94" s="61"/>
    </row>
    <row r="95" spans="2:12" s="6" customFormat="1" ht="15" customHeight="1">
      <c r="B95" s="60"/>
      <c r="C95" s="2"/>
      <c r="D95" s="22" t="s">
        <v>122</v>
      </c>
      <c r="E95" s="4"/>
      <c r="F95" s="4"/>
      <c r="G95" s="4"/>
      <c r="H95" s="722" t="s">
        <v>21</v>
      </c>
      <c r="I95" s="723"/>
      <c r="J95" s="724"/>
      <c r="K95" s="59"/>
      <c r="L95" s="61"/>
    </row>
    <row r="96" spans="2:12" s="6" customFormat="1" ht="17.25" customHeight="1">
      <c r="B96" s="60"/>
      <c r="C96" s="60"/>
      <c r="D96" s="464" t="s">
        <v>123</v>
      </c>
      <c r="E96" s="163"/>
      <c r="F96" s="464"/>
      <c r="G96" s="164" t="s">
        <v>124</v>
      </c>
      <c r="H96" s="64" t="s">
        <v>92</v>
      </c>
      <c r="I96" s="64" t="s">
        <v>93</v>
      </c>
      <c r="J96" s="65" t="s">
        <v>94</v>
      </c>
      <c r="K96" s="59"/>
      <c r="L96" s="61"/>
    </row>
    <row r="97" spans="2:12" s="172" customFormat="1" ht="17.25" customHeight="1">
      <c r="B97" s="165"/>
      <c r="C97" s="165"/>
      <c r="D97" s="166" t="s">
        <v>125</v>
      </c>
      <c r="E97" s="464"/>
      <c r="F97" s="166"/>
      <c r="G97" s="167">
        <v>1</v>
      </c>
      <c r="H97" s="132">
        <f>J18</f>
        <v>7544399.1699999999</v>
      </c>
      <c r="I97" s="169"/>
      <c r="J97" s="170"/>
      <c r="K97" s="171"/>
      <c r="L97" s="14"/>
    </row>
    <row r="98" spans="2:12" s="152" customFormat="1" ht="17.25" customHeight="1">
      <c r="B98" s="148"/>
      <c r="C98" s="148"/>
      <c r="D98" s="166" t="s">
        <v>126</v>
      </c>
      <c r="E98" s="166"/>
      <c r="F98" s="166"/>
      <c r="G98" s="167">
        <v>2</v>
      </c>
      <c r="H98" s="132">
        <f>J42</f>
        <v>1700000</v>
      </c>
      <c r="I98" s="175"/>
      <c r="J98" s="176"/>
      <c r="K98" s="151"/>
      <c r="L98" s="149"/>
    </row>
    <row r="99" spans="2:12" s="152" customFormat="1" ht="17.25" customHeight="1">
      <c r="B99" s="148"/>
      <c r="C99" s="148"/>
      <c r="D99" s="166" t="s">
        <v>127</v>
      </c>
      <c r="E99" s="166"/>
      <c r="F99" s="166"/>
      <c r="G99" s="167">
        <v>1</v>
      </c>
      <c r="H99" s="132">
        <f>J56</f>
        <v>6000000</v>
      </c>
      <c r="I99" s="173"/>
      <c r="J99" s="127"/>
      <c r="K99" s="151"/>
      <c r="L99" s="149"/>
    </row>
    <row r="100" spans="2:12" s="152" customFormat="1" ht="17.25" customHeight="1">
      <c r="B100" s="148"/>
      <c r="C100" s="148"/>
      <c r="D100" s="166" t="s">
        <v>128</v>
      </c>
      <c r="E100" s="166"/>
      <c r="F100" s="166"/>
      <c r="G100" s="173"/>
      <c r="H100" s="173"/>
      <c r="I100" s="173"/>
      <c r="J100" s="127"/>
      <c r="K100" s="151"/>
      <c r="L100" s="149"/>
    </row>
    <row r="101" spans="2:12" s="152" customFormat="1" ht="17.25" customHeight="1">
      <c r="B101" s="148"/>
      <c r="C101" s="148"/>
      <c r="D101" s="178" t="s">
        <v>129</v>
      </c>
      <c r="E101" s="166"/>
      <c r="F101" s="166"/>
      <c r="G101" s="175"/>
      <c r="H101" s="132">
        <f>J92</f>
        <v>593937.63</v>
      </c>
      <c r="I101" s="175"/>
      <c r="J101" s="176"/>
      <c r="K101" s="151"/>
      <c r="L101" s="149"/>
    </row>
    <row r="102" spans="2:12" s="152" customFormat="1" ht="17.25" customHeight="1">
      <c r="B102" s="148"/>
      <c r="C102" s="148"/>
      <c r="D102" s="178" t="s">
        <v>130</v>
      </c>
      <c r="E102" s="166"/>
      <c r="F102" s="166"/>
      <c r="G102" s="175"/>
      <c r="H102" s="175"/>
      <c r="I102" s="173"/>
      <c r="J102" s="132">
        <f>0.2*E9</f>
        <v>3959584.2</v>
      </c>
      <c r="K102" s="151"/>
      <c r="L102" s="149"/>
    </row>
    <row r="103" spans="2:12" s="152" customFormat="1" ht="17.25" customHeight="1">
      <c r="B103" s="148"/>
      <c r="C103" s="148"/>
      <c r="D103" s="178" t="s">
        <v>131</v>
      </c>
      <c r="E103" s="166"/>
      <c r="F103" s="166"/>
      <c r="G103" s="173"/>
      <c r="H103" s="175"/>
      <c r="I103" s="175"/>
      <c r="J103" s="127"/>
      <c r="K103" s="151"/>
      <c r="L103" s="149"/>
    </row>
    <row r="104" spans="2:12" s="152" customFormat="1" ht="17.25" customHeight="1">
      <c r="B104" s="148"/>
      <c r="C104" s="148"/>
      <c r="D104" s="179" t="s">
        <v>132</v>
      </c>
      <c r="E104" s="166"/>
      <c r="F104" s="179"/>
      <c r="G104" s="167">
        <v>4</v>
      </c>
      <c r="H104" s="132">
        <f>SUM(H97:H101)</f>
        <v>15838336.800000001</v>
      </c>
      <c r="I104" s="132">
        <f>I99+I100+I102</f>
        <v>0</v>
      </c>
      <c r="J104" s="132">
        <f>J99+J100+J102+J103</f>
        <v>3959584.2</v>
      </c>
      <c r="K104" s="151"/>
      <c r="L104" s="149"/>
    </row>
    <row r="105" spans="2:12" s="152" customFormat="1" ht="17.25" customHeight="1" thickBot="1">
      <c r="B105" s="148"/>
      <c r="C105" s="158"/>
      <c r="D105" s="180" t="s">
        <v>133</v>
      </c>
      <c r="E105" s="181"/>
      <c r="F105" s="180"/>
      <c r="G105" s="167"/>
      <c r="H105" s="732">
        <f>H104+J104</f>
        <v>19797921</v>
      </c>
      <c r="I105" s="733"/>
      <c r="J105" s="734"/>
      <c r="K105" s="151"/>
      <c r="L105" s="149"/>
    </row>
    <row r="106" spans="2:12" ht="13.5" thickBot="1">
      <c r="B106" s="44"/>
      <c r="C106" s="45"/>
      <c r="D106" s="45"/>
      <c r="E106" s="45"/>
      <c r="F106" s="45"/>
      <c r="G106" s="45"/>
      <c r="H106" s="45"/>
      <c r="I106" s="45"/>
      <c r="J106" s="45"/>
      <c r="K106" s="46"/>
      <c r="L106" s="20"/>
    </row>
  </sheetData>
  <mergeCells count="26">
    <mergeCell ref="I38:J39"/>
    <mergeCell ref="E41:F41"/>
    <mergeCell ref="D53:E53"/>
    <mergeCell ref="F53:F54"/>
    <mergeCell ref="G53:G54"/>
    <mergeCell ref="H53:J53"/>
    <mergeCell ref="E40:F40"/>
    <mergeCell ref="E39:F39"/>
    <mergeCell ref="D38:F38"/>
    <mergeCell ref="G38:G39"/>
    <mergeCell ref="H38:H39"/>
    <mergeCell ref="C3:J5"/>
    <mergeCell ref="D15:E15"/>
    <mergeCell ref="F15:F16"/>
    <mergeCell ref="G15:G16"/>
    <mergeCell ref="H15:H16"/>
    <mergeCell ref="I15:I16"/>
    <mergeCell ref="J15:J16"/>
    <mergeCell ref="D69:I69"/>
    <mergeCell ref="H95:J95"/>
    <mergeCell ref="H105:J105"/>
    <mergeCell ref="D58:J58"/>
    <mergeCell ref="D64:E64"/>
    <mergeCell ref="F64:F65"/>
    <mergeCell ref="G64:G65"/>
    <mergeCell ref="H64:J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6"/>
  <sheetViews>
    <sheetView zoomScale="70" zoomScaleNormal="70" workbookViewId="0">
      <selection activeCell="E18" sqref="E18"/>
    </sheetView>
  </sheetViews>
  <sheetFormatPr defaultRowHeight="15"/>
  <cols>
    <col min="1" max="1" width="1.5703125" customWidth="1"/>
    <col min="2" max="2" width="1.7109375" customWidth="1"/>
    <col min="3" max="3" width="2.7109375" customWidth="1"/>
    <col min="4" max="4" width="55.7109375" customWidth="1"/>
    <col min="5" max="5" width="24" customWidth="1"/>
    <col min="6" max="6" width="20.85546875" customWidth="1"/>
    <col min="7" max="7" width="25.85546875" customWidth="1"/>
    <col min="8" max="8" width="22.7109375" customWidth="1"/>
    <col min="9" max="9" width="13.85546875" customWidth="1"/>
    <col min="10" max="10" width="15.7109375" customWidth="1"/>
    <col min="11" max="11" width="2" customWidth="1"/>
    <col min="12" max="12" width="0" hidden="1" customWidth="1"/>
    <col min="13" max="13" width="11.5703125" bestFit="1" customWidth="1"/>
    <col min="14" max="14" width="11.7109375" bestFit="1" customWidth="1"/>
  </cols>
  <sheetData>
    <row r="1" spans="2:13" ht="15.75" thickBot="1"/>
    <row r="2" spans="2:13" ht="16.5" thickTop="1">
      <c r="B2" s="465"/>
      <c r="C2" s="466" t="s">
        <v>0</v>
      </c>
      <c r="D2" s="467"/>
      <c r="E2" s="467"/>
      <c r="F2" s="467"/>
      <c r="G2" s="467"/>
      <c r="H2" s="467"/>
      <c r="I2" s="467"/>
      <c r="J2" s="467"/>
      <c r="K2" s="468"/>
    </row>
    <row r="3" spans="2:13">
      <c r="B3" s="469"/>
      <c r="C3" s="737" t="s">
        <v>1</v>
      </c>
      <c r="D3" s="737"/>
      <c r="E3" s="737"/>
      <c r="F3" s="737"/>
      <c r="G3" s="737"/>
      <c r="H3" s="737"/>
      <c r="I3" s="737"/>
      <c r="J3" s="737"/>
      <c r="K3" s="470"/>
    </row>
    <row r="4" spans="2:13">
      <c r="B4" s="469"/>
      <c r="C4" s="737"/>
      <c r="D4" s="737"/>
      <c r="E4" s="737"/>
      <c r="F4" s="737"/>
      <c r="G4" s="737"/>
      <c r="H4" s="737"/>
      <c r="I4" s="737"/>
      <c r="J4" s="737"/>
      <c r="K4" s="470"/>
    </row>
    <row r="5" spans="2:13">
      <c r="B5" s="469"/>
      <c r="C5" s="737"/>
      <c r="D5" s="737"/>
      <c r="E5" s="737"/>
      <c r="F5" s="737"/>
      <c r="G5" s="737"/>
      <c r="H5" s="737"/>
      <c r="I5" s="737"/>
      <c r="J5" s="737"/>
      <c r="K5" s="470"/>
    </row>
    <row r="6" spans="2:13">
      <c r="B6" s="469"/>
      <c r="C6" s="317"/>
      <c r="D6" s="317"/>
      <c r="E6" s="317"/>
      <c r="F6" s="317"/>
      <c r="G6" s="317"/>
      <c r="H6" s="317"/>
      <c r="I6" s="317"/>
      <c r="J6" s="317"/>
      <c r="K6" s="470"/>
    </row>
    <row r="7" spans="2:13">
      <c r="B7" s="471"/>
      <c r="C7" s="12" t="s">
        <v>2</v>
      </c>
      <c r="D7" s="12"/>
      <c r="E7" s="12" t="s">
        <v>3</v>
      </c>
      <c r="F7" s="12"/>
      <c r="G7" s="194" t="s">
        <v>4</v>
      </c>
      <c r="H7" s="12"/>
      <c r="I7" s="12"/>
      <c r="J7" s="194"/>
      <c r="K7" s="470"/>
    </row>
    <row r="8" spans="2:13">
      <c r="B8" s="471"/>
      <c r="C8" s="12" t="s">
        <v>5</v>
      </c>
      <c r="D8" s="12"/>
      <c r="E8" s="12" t="s">
        <v>350</v>
      </c>
      <c r="F8" s="12"/>
      <c r="G8" s="194" t="s">
        <v>7</v>
      </c>
      <c r="H8" s="472" t="s">
        <v>505</v>
      </c>
      <c r="I8" s="194"/>
      <c r="J8" s="12"/>
      <c r="K8" s="470"/>
    </row>
    <row r="9" spans="2:13">
      <c r="B9" s="471"/>
      <c r="C9" s="12" t="s">
        <v>136</v>
      </c>
      <c r="D9" s="12"/>
      <c r="E9" s="473">
        <v>25653329</v>
      </c>
      <c r="F9" s="12" t="s">
        <v>10</v>
      </c>
      <c r="G9" s="194" t="s">
        <v>11</v>
      </c>
      <c r="H9" s="472" t="s">
        <v>506</v>
      </c>
      <c r="I9" s="194"/>
      <c r="J9" s="12"/>
      <c r="K9" s="470"/>
    </row>
    <row r="10" spans="2:13">
      <c r="B10" s="471"/>
      <c r="C10" s="12"/>
      <c r="D10" s="12"/>
      <c r="E10" s="12"/>
      <c r="F10" s="12"/>
      <c r="G10" s="194" t="s">
        <v>13</v>
      </c>
      <c r="H10" s="472">
        <v>351</v>
      </c>
      <c r="I10" s="194"/>
      <c r="J10" s="12"/>
      <c r="K10" s="470"/>
    </row>
    <row r="11" spans="2:13">
      <c r="B11" s="471"/>
      <c r="C11" s="12"/>
      <c r="D11" s="12"/>
      <c r="E11" s="12"/>
      <c r="F11" s="12"/>
      <c r="G11" s="194" t="s">
        <v>14</v>
      </c>
      <c r="H11" s="472">
        <v>5890032159</v>
      </c>
      <c r="I11" s="194"/>
      <c r="J11" s="12"/>
      <c r="K11" s="470"/>
    </row>
    <row r="12" spans="2:13" ht="15.75" thickBot="1">
      <c r="B12" s="469"/>
      <c r="C12" s="189"/>
      <c r="D12" s="189"/>
      <c r="E12" s="189"/>
      <c r="F12" s="189"/>
      <c r="G12" s="189"/>
      <c r="H12" s="189"/>
      <c r="I12" s="189"/>
      <c r="J12" s="189"/>
      <c r="K12" s="470"/>
    </row>
    <row r="13" spans="2:13">
      <c r="B13" s="469"/>
      <c r="C13" s="190"/>
      <c r="D13" s="22" t="s">
        <v>15</v>
      </c>
      <c r="E13" s="437"/>
      <c r="F13" s="437"/>
      <c r="G13" s="437"/>
      <c r="H13" s="437"/>
      <c r="I13" s="437"/>
      <c r="J13" s="436"/>
      <c r="K13" s="470"/>
    </row>
    <row r="14" spans="2:13" ht="15.75" thickBot="1">
      <c r="B14" s="469"/>
      <c r="C14" s="192"/>
      <c r="D14" s="12"/>
      <c r="E14" s="189"/>
      <c r="F14" s="189"/>
      <c r="G14" s="189"/>
      <c r="H14" s="189"/>
      <c r="I14" s="189"/>
      <c r="J14" s="193"/>
      <c r="K14" s="470"/>
      <c r="M14" s="474"/>
    </row>
    <row r="15" spans="2:13">
      <c r="B15" s="469"/>
      <c r="C15" s="192"/>
      <c r="D15" s="705" t="s">
        <v>138</v>
      </c>
      <c r="E15" s="706"/>
      <c r="F15" s="708" t="s">
        <v>43</v>
      </c>
      <c r="G15" s="708" t="s">
        <v>44</v>
      </c>
      <c r="H15" s="720" t="s">
        <v>139</v>
      </c>
      <c r="I15" s="710" t="s">
        <v>507</v>
      </c>
      <c r="J15" s="711"/>
      <c r="K15" s="470"/>
    </row>
    <row r="16" spans="2:13">
      <c r="B16" s="469"/>
      <c r="C16" s="192"/>
      <c r="D16" s="47" t="s">
        <v>45</v>
      </c>
      <c r="E16" s="313" t="s">
        <v>46</v>
      </c>
      <c r="F16" s="709"/>
      <c r="G16" s="709"/>
      <c r="H16" s="738"/>
      <c r="I16" s="712"/>
      <c r="J16" s="713"/>
      <c r="K16" s="470"/>
    </row>
    <row r="17" spans="2:11">
      <c r="B17" s="469"/>
      <c r="C17" s="192"/>
      <c r="D17" s="476" t="s">
        <v>609</v>
      </c>
      <c r="E17" s="76"/>
      <c r="F17" s="477" t="s">
        <v>219</v>
      </c>
      <c r="G17" s="477" t="s">
        <v>217</v>
      </c>
      <c r="H17" s="478" t="s">
        <v>218</v>
      </c>
      <c r="I17" s="739">
        <v>6000000</v>
      </c>
      <c r="J17" s="740"/>
      <c r="K17" s="470"/>
    </row>
    <row r="18" spans="2:11" ht="15.75" thickBot="1">
      <c r="B18" s="469"/>
      <c r="C18" s="192"/>
      <c r="D18" s="479" t="s">
        <v>83</v>
      </c>
      <c r="E18" s="480"/>
      <c r="F18" s="481"/>
      <c r="G18" s="481"/>
      <c r="H18" s="482"/>
      <c r="I18" s="741">
        <f>SUM(I17:J17)</f>
        <v>6000000</v>
      </c>
      <c r="J18" s="742"/>
      <c r="K18" s="470"/>
    </row>
    <row r="19" spans="2:11">
      <c r="B19" s="469"/>
      <c r="C19" s="192"/>
      <c r="D19" s="189" t="s">
        <v>95</v>
      </c>
      <c r="E19" s="189"/>
      <c r="F19" s="189"/>
      <c r="G19" s="189"/>
      <c r="H19" s="189"/>
      <c r="I19" s="189"/>
      <c r="J19" s="193"/>
      <c r="K19" s="470"/>
    </row>
    <row r="20" spans="2:11">
      <c r="B20" s="469"/>
      <c r="C20" s="192"/>
      <c r="D20" s="189" t="s">
        <v>141</v>
      </c>
      <c r="E20" s="198"/>
      <c r="F20" s="198"/>
      <c r="G20" s="198"/>
      <c r="H20" s="198"/>
      <c r="I20" s="198"/>
      <c r="J20" s="199"/>
      <c r="K20" s="470"/>
    </row>
    <row r="21" spans="2:11">
      <c r="B21" s="469"/>
      <c r="C21" s="192"/>
      <c r="D21" s="200" t="s">
        <v>142</v>
      </c>
      <c r="E21" s="198"/>
      <c r="F21" s="198"/>
      <c r="G21" s="198"/>
      <c r="H21" s="198"/>
      <c r="I21" s="198"/>
      <c r="J21" s="199"/>
      <c r="K21" s="470"/>
    </row>
    <row r="22" spans="2:11">
      <c r="B22" s="469"/>
      <c r="C22" s="192"/>
      <c r="D22" s="200" t="s">
        <v>143</v>
      </c>
      <c r="E22" s="198"/>
      <c r="F22" s="198"/>
      <c r="G22" s="198"/>
      <c r="H22" s="198"/>
      <c r="I22" s="198"/>
      <c r="J22" s="199"/>
      <c r="K22" s="470"/>
    </row>
    <row r="23" spans="2:11">
      <c r="B23" s="469"/>
      <c r="C23" s="192"/>
      <c r="D23" s="189" t="s">
        <v>144</v>
      </c>
      <c r="E23" s="198"/>
      <c r="F23" s="198"/>
      <c r="G23" s="198"/>
      <c r="H23" s="198"/>
      <c r="I23" s="198"/>
      <c r="J23" s="199"/>
      <c r="K23" s="470"/>
    </row>
    <row r="24" spans="2:11">
      <c r="B24" s="469"/>
      <c r="C24" s="192"/>
      <c r="D24" s="189" t="s">
        <v>145</v>
      </c>
      <c r="E24" s="198"/>
      <c r="F24" s="198"/>
      <c r="G24" s="198"/>
      <c r="H24" s="198"/>
      <c r="I24" s="198"/>
      <c r="J24" s="199"/>
      <c r="K24" s="470"/>
    </row>
    <row r="25" spans="2:11">
      <c r="B25" s="469"/>
      <c r="C25" s="192"/>
      <c r="D25" s="189" t="s">
        <v>146</v>
      </c>
      <c r="E25" s="198"/>
      <c r="F25" s="198"/>
      <c r="G25" s="198"/>
      <c r="H25" s="198"/>
      <c r="I25" s="198"/>
      <c r="J25" s="199"/>
      <c r="K25" s="470"/>
    </row>
    <row r="26" spans="2:11">
      <c r="B26" s="469"/>
      <c r="C26" s="192"/>
      <c r="D26" s="189" t="s">
        <v>147</v>
      </c>
      <c r="E26" s="198"/>
      <c r="F26" s="198"/>
      <c r="G26" s="198"/>
      <c r="H26" s="198"/>
      <c r="I26" s="198"/>
      <c r="J26" s="199"/>
      <c r="K26" s="470"/>
    </row>
    <row r="27" spans="2:11" ht="15.75" thickBot="1">
      <c r="B27" s="469"/>
      <c r="C27" s="201"/>
      <c r="D27" s="202"/>
      <c r="E27" s="202"/>
      <c r="F27" s="202"/>
      <c r="G27" s="202"/>
      <c r="H27" s="202"/>
      <c r="I27" s="202"/>
      <c r="J27" s="203"/>
      <c r="K27" s="470"/>
    </row>
    <row r="28" spans="2:11" ht="15.75" thickBot="1">
      <c r="B28" s="469"/>
      <c r="C28" s="189"/>
      <c r="D28" s="189"/>
      <c r="E28" s="189"/>
      <c r="F28" s="189"/>
      <c r="G28" s="189"/>
      <c r="H28" s="189"/>
      <c r="I28" s="189"/>
      <c r="J28" s="193"/>
      <c r="K28" s="470"/>
    </row>
    <row r="29" spans="2:11">
      <c r="B29" s="469"/>
      <c r="C29" s="190"/>
      <c r="D29" s="22" t="s">
        <v>42</v>
      </c>
      <c r="E29" s="437"/>
      <c r="F29" s="437"/>
      <c r="G29" s="437"/>
      <c r="H29" s="437"/>
      <c r="I29" s="437"/>
      <c r="J29" s="436"/>
      <c r="K29" s="470"/>
    </row>
    <row r="30" spans="2:11" ht="15.75" thickBot="1">
      <c r="B30" s="469"/>
      <c r="C30" s="192"/>
      <c r="D30" s="12"/>
      <c r="E30" s="189"/>
      <c r="F30" s="189"/>
      <c r="G30" s="189"/>
      <c r="H30" s="189"/>
      <c r="I30" s="189"/>
      <c r="J30" s="203"/>
      <c r="K30" s="470"/>
    </row>
    <row r="31" spans="2:11">
      <c r="B31" s="469"/>
      <c r="C31" s="192"/>
      <c r="D31" s="743" t="s">
        <v>16</v>
      </c>
      <c r="E31" s="706"/>
      <c r="F31" s="707"/>
      <c r="G31" s="708" t="s">
        <v>43</v>
      </c>
      <c r="H31" s="708" t="s">
        <v>44</v>
      </c>
      <c r="I31" s="710" t="s">
        <v>508</v>
      </c>
      <c r="J31" s="711"/>
      <c r="K31" s="470"/>
    </row>
    <row r="32" spans="2:11">
      <c r="B32" s="469"/>
      <c r="C32" s="192"/>
      <c r="D32" s="47" t="s">
        <v>45</v>
      </c>
      <c r="E32" s="744" t="s">
        <v>46</v>
      </c>
      <c r="F32" s="715"/>
      <c r="G32" s="709"/>
      <c r="H32" s="709"/>
      <c r="I32" s="712"/>
      <c r="J32" s="713"/>
      <c r="K32" s="470"/>
    </row>
    <row r="33" spans="2:14">
      <c r="B33" s="469"/>
      <c r="C33" s="192"/>
      <c r="D33" s="483" t="s">
        <v>509</v>
      </c>
      <c r="E33" s="747" t="s">
        <v>510</v>
      </c>
      <c r="F33" s="746"/>
      <c r="G33" s="484" t="s">
        <v>196</v>
      </c>
      <c r="H33" s="485" t="s">
        <v>223</v>
      </c>
      <c r="I33" s="748">
        <v>1200000</v>
      </c>
      <c r="J33" s="749"/>
      <c r="K33" s="470"/>
    </row>
    <row r="34" spans="2:14">
      <c r="B34" s="469"/>
      <c r="C34" s="192"/>
      <c r="D34" s="483" t="s">
        <v>511</v>
      </c>
      <c r="E34" s="747" t="s">
        <v>512</v>
      </c>
      <c r="F34" s="746"/>
      <c r="G34" s="484" t="s">
        <v>196</v>
      </c>
      <c r="H34" s="485" t="s">
        <v>223</v>
      </c>
      <c r="I34" s="748">
        <v>600000</v>
      </c>
      <c r="J34" s="749"/>
      <c r="K34" s="470"/>
    </row>
    <row r="35" spans="2:14" s="489" customFormat="1" ht="15" customHeight="1">
      <c r="B35" s="486"/>
      <c r="C35" s="223"/>
      <c r="D35" s="487" t="s">
        <v>513</v>
      </c>
      <c r="E35" s="747" t="s">
        <v>514</v>
      </c>
      <c r="F35" s="746"/>
      <c r="G35" s="484" t="s">
        <v>515</v>
      </c>
      <c r="H35" s="485" t="s">
        <v>223</v>
      </c>
      <c r="I35" s="748">
        <v>600000</v>
      </c>
      <c r="J35" s="749"/>
      <c r="K35" s="488"/>
    </row>
    <row r="36" spans="2:14">
      <c r="B36" s="469"/>
      <c r="C36" s="192"/>
      <c r="D36" s="483" t="s">
        <v>516</v>
      </c>
      <c r="E36" s="747" t="s">
        <v>517</v>
      </c>
      <c r="F36" s="746"/>
      <c r="G36" s="484" t="s">
        <v>515</v>
      </c>
      <c r="H36" s="485" t="s">
        <v>223</v>
      </c>
      <c r="I36" s="750">
        <v>600000</v>
      </c>
      <c r="J36" s="751"/>
      <c r="K36" s="470"/>
      <c r="N36" s="474"/>
    </row>
    <row r="37" spans="2:14">
      <c r="B37" s="469"/>
      <c r="C37" s="192"/>
      <c r="D37" s="490" t="s">
        <v>518</v>
      </c>
      <c r="E37" s="747" t="s">
        <v>519</v>
      </c>
      <c r="F37" s="746"/>
      <c r="G37" s="484" t="s">
        <v>515</v>
      </c>
      <c r="H37" s="485" t="s">
        <v>223</v>
      </c>
      <c r="I37" s="748">
        <v>600000</v>
      </c>
      <c r="J37" s="749"/>
      <c r="K37" s="470"/>
      <c r="M37" s="474"/>
    </row>
    <row r="38" spans="2:14">
      <c r="B38" s="469"/>
      <c r="C38" s="192"/>
      <c r="D38" s="490" t="s">
        <v>520</v>
      </c>
      <c r="E38" s="745" t="s">
        <v>521</v>
      </c>
      <c r="F38" s="746"/>
      <c r="G38" s="484" t="s">
        <v>515</v>
      </c>
      <c r="H38" s="485" t="s">
        <v>223</v>
      </c>
      <c r="I38" s="491"/>
      <c r="J38" s="492">
        <v>600000</v>
      </c>
      <c r="K38" s="470"/>
      <c r="M38" s="474"/>
    </row>
    <row r="39" spans="2:14">
      <c r="B39" s="469"/>
      <c r="C39" s="192"/>
      <c r="D39" s="490" t="s">
        <v>522</v>
      </c>
      <c r="E39" s="745" t="s">
        <v>523</v>
      </c>
      <c r="F39" s="746"/>
      <c r="G39" s="484" t="s">
        <v>515</v>
      </c>
      <c r="H39" s="485" t="s">
        <v>223</v>
      </c>
      <c r="I39" s="491"/>
      <c r="J39" s="492">
        <v>800000</v>
      </c>
      <c r="K39" s="470"/>
      <c r="M39" s="474"/>
    </row>
    <row r="40" spans="2:14">
      <c r="B40" s="469"/>
      <c r="C40" s="192"/>
      <c r="D40" s="490" t="s">
        <v>524</v>
      </c>
      <c r="E40" s="745" t="s">
        <v>525</v>
      </c>
      <c r="F40" s="746"/>
      <c r="G40" s="484" t="s">
        <v>515</v>
      </c>
      <c r="H40" s="485" t="s">
        <v>223</v>
      </c>
      <c r="I40" s="491"/>
      <c r="J40" s="492">
        <v>600000</v>
      </c>
      <c r="K40" s="470"/>
      <c r="M40" s="474"/>
    </row>
    <row r="41" spans="2:14">
      <c r="B41" s="469"/>
      <c r="C41" s="192"/>
      <c r="D41" s="490" t="s">
        <v>526</v>
      </c>
      <c r="E41" s="745" t="s">
        <v>527</v>
      </c>
      <c r="F41" s="746"/>
      <c r="G41" s="484" t="s">
        <v>515</v>
      </c>
      <c r="H41" s="485" t="s">
        <v>223</v>
      </c>
      <c r="I41" s="491"/>
      <c r="J41" s="492">
        <v>200000</v>
      </c>
      <c r="K41" s="470"/>
      <c r="M41" s="474"/>
    </row>
    <row r="42" spans="2:14">
      <c r="B42" s="469"/>
      <c r="C42" s="192"/>
      <c r="D42" s="490" t="s">
        <v>528</v>
      </c>
      <c r="E42" s="745" t="s">
        <v>529</v>
      </c>
      <c r="F42" s="746"/>
      <c r="G42" s="484" t="s">
        <v>515</v>
      </c>
      <c r="H42" s="485" t="s">
        <v>223</v>
      </c>
      <c r="I42" s="491"/>
      <c r="J42" s="492">
        <v>200000</v>
      </c>
      <c r="K42" s="470"/>
      <c r="M42" s="474"/>
    </row>
    <row r="43" spans="2:14">
      <c r="B43" s="469"/>
      <c r="C43" s="192"/>
      <c r="D43" s="490" t="s">
        <v>530</v>
      </c>
      <c r="E43" s="745" t="s">
        <v>531</v>
      </c>
      <c r="F43" s="746"/>
      <c r="G43" s="484" t="s">
        <v>515</v>
      </c>
      <c r="H43" s="485" t="s">
        <v>223</v>
      </c>
      <c r="I43" s="491"/>
      <c r="J43" s="492">
        <v>400000</v>
      </c>
      <c r="K43" s="470"/>
      <c r="M43" s="474"/>
    </row>
    <row r="44" spans="2:14">
      <c r="B44" s="469"/>
      <c r="C44" s="192"/>
      <c r="D44" s="490" t="s">
        <v>532</v>
      </c>
      <c r="E44" s="745" t="s">
        <v>533</v>
      </c>
      <c r="F44" s="746"/>
      <c r="G44" s="484" t="s">
        <v>515</v>
      </c>
      <c r="H44" s="485" t="s">
        <v>223</v>
      </c>
      <c r="I44" s="491"/>
      <c r="J44" s="492">
        <v>200000</v>
      </c>
      <c r="K44" s="470"/>
      <c r="M44" s="474"/>
    </row>
    <row r="45" spans="2:14">
      <c r="B45" s="469"/>
      <c r="C45" s="192"/>
      <c r="D45" s="490" t="s">
        <v>534</v>
      </c>
      <c r="E45" s="745" t="s">
        <v>535</v>
      </c>
      <c r="F45" s="746"/>
      <c r="G45" s="484" t="s">
        <v>515</v>
      </c>
      <c r="H45" s="485" t="s">
        <v>223</v>
      </c>
      <c r="I45" s="491"/>
      <c r="J45" s="492">
        <v>100000</v>
      </c>
      <c r="K45" s="470"/>
      <c r="M45" s="474"/>
    </row>
    <row r="46" spans="2:14">
      <c r="B46" s="469"/>
      <c r="C46" s="192"/>
      <c r="D46" s="490" t="s">
        <v>536</v>
      </c>
      <c r="E46" s="745" t="s">
        <v>537</v>
      </c>
      <c r="F46" s="746"/>
      <c r="G46" s="484" t="s">
        <v>515</v>
      </c>
      <c r="H46" s="485" t="s">
        <v>223</v>
      </c>
      <c r="I46" s="491"/>
      <c r="J46" s="492">
        <v>100000</v>
      </c>
      <c r="K46" s="470"/>
      <c r="M46" s="474"/>
    </row>
    <row r="47" spans="2:14">
      <c r="B47" s="469"/>
      <c r="C47" s="192"/>
      <c r="D47" s="490" t="s">
        <v>538</v>
      </c>
      <c r="E47" s="745" t="s">
        <v>539</v>
      </c>
      <c r="F47" s="746"/>
      <c r="G47" s="484" t="s">
        <v>196</v>
      </c>
      <c r="H47" s="485" t="s">
        <v>223</v>
      </c>
      <c r="I47" s="491"/>
      <c r="J47" s="492">
        <v>100000</v>
      </c>
      <c r="K47" s="470"/>
      <c r="M47" s="474"/>
    </row>
    <row r="48" spans="2:14">
      <c r="B48" s="469"/>
      <c r="C48" s="192"/>
      <c r="D48" s="490" t="s">
        <v>540</v>
      </c>
      <c r="E48" s="745" t="s">
        <v>541</v>
      </c>
      <c r="F48" s="746"/>
      <c r="G48" s="484" t="s">
        <v>515</v>
      </c>
      <c r="H48" s="485" t="s">
        <v>223</v>
      </c>
      <c r="I48" s="491"/>
      <c r="J48" s="492">
        <v>600000</v>
      </c>
      <c r="K48" s="470"/>
      <c r="M48" s="474"/>
    </row>
    <row r="49" spans="2:13">
      <c r="B49" s="469"/>
      <c r="C49" s="192"/>
      <c r="D49" s="490" t="s">
        <v>542</v>
      </c>
      <c r="E49" s="745" t="s">
        <v>543</v>
      </c>
      <c r="F49" s="746"/>
      <c r="G49" s="484" t="s">
        <v>196</v>
      </c>
      <c r="H49" s="485" t="s">
        <v>223</v>
      </c>
      <c r="I49" s="491"/>
      <c r="J49" s="492">
        <v>2120396.88</v>
      </c>
      <c r="K49" s="470"/>
      <c r="M49" s="474"/>
    </row>
    <row r="50" spans="2:13">
      <c r="B50" s="469"/>
      <c r="C50" s="192"/>
      <c r="D50" s="490" t="s">
        <v>544</v>
      </c>
      <c r="E50" s="745" t="s">
        <v>545</v>
      </c>
      <c r="F50" s="746"/>
      <c r="G50" s="484" t="s">
        <v>196</v>
      </c>
      <c r="H50" s="485" t="s">
        <v>223</v>
      </c>
      <c r="I50" s="491"/>
      <c r="J50" s="492">
        <v>1100000</v>
      </c>
      <c r="K50" s="470"/>
      <c r="M50" s="474"/>
    </row>
    <row r="51" spans="2:13">
      <c r="B51" s="469"/>
      <c r="C51" s="192"/>
      <c r="D51" s="490" t="s">
        <v>546</v>
      </c>
      <c r="E51" s="745" t="s">
        <v>547</v>
      </c>
      <c r="F51" s="746"/>
      <c r="G51" s="484" t="s">
        <v>196</v>
      </c>
      <c r="H51" s="485" t="s">
        <v>223</v>
      </c>
      <c r="I51" s="491"/>
      <c r="J51" s="492">
        <v>800000</v>
      </c>
      <c r="K51" s="470"/>
      <c r="M51" s="474"/>
    </row>
    <row r="52" spans="2:13">
      <c r="B52" s="469"/>
      <c r="C52" s="192"/>
      <c r="D52" s="490" t="s">
        <v>548</v>
      </c>
      <c r="E52" s="745" t="s">
        <v>549</v>
      </c>
      <c r="F52" s="746"/>
      <c r="G52" s="484" t="s">
        <v>196</v>
      </c>
      <c r="H52" s="485" t="s">
        <v>550</v>
      </c>
      <c r="I52" s="491"/>
      <c r="J52" s="492">
        <v>200000</v>
      </c>
      <c r="K52" s="470"/>
      <c r="M52" s="474"/>
    </row>
    <row r="53" spans="2:13">
      <c r="B53" s="469"/>
      <c r="C53" s="192"/>
      <c r="D53" s="490" t="s">
        <v>551</v>
      </c>
      <c r="E53" s="745" t="s">
        <v>552</v>
      </c>
      <c r="F53" s="746"/>
      <c r="G53" s="484" t="s">
        <v>196</v>
      </c>
      <c r="H53" s="485" t="s">
        <v>550</v>
      </c>
      <c r="I53" s="491"/>
      <c r="J53" s="492">
        <v>200000</v>
      </c>
      <c r="K53" s="470"/>
      <c r="M53" s="474"/>
    </row>
    <row r="54" spans="2:13">
      <c r="B54" s="469"/>
      <c r="C54" s="192"/>
      <c r="D54" s="490" t="s">
        <v>553</v>
      </c>
      <c r="E54" s="745" t="s">
        <v>554</v>
      </c>
      <c r="F54" s="746"/>
      <c r="G54" s="484" t="s">
        <v>196</v>
      </c>
      <c r="H54" s="485" t="s">
        <v>550</v>
      </c>
      <c r="I54" s="491"/>
      <c r="J54" s="492">
        <v>200000</v>
      </c>
      <c r="K54" s="470"/>
      <c r="M54" s="474"/>
    </row>
    <row r="55" spans="2:13">
      <c r="B55" s="469"/>
      <c r="C55" s="192"/>
      <c r="D55" s="490" t="s">
        <v>555</v>
      </c>
      <c r="E55" s="745" t="s">
        <v>556</v>
      </c>
      <c r="F55" s="746"/>
      <c r="G55" s="484" t="s">
        <v>196</v>
      </c>
      <c r="H55" s="485" t="s">
        <v>550</v>
      </c>
      <c r="I55" s="491"/>
      <c r="J55" s="492">
        <v>250000</v>
      </c>
      <c r="K55" s="470"/>
      <c r="M55" s="474"/>
    </row>
    <row r="56" spans="2:13">
      <c r="B56" s="469"/>
      <c r="C56" s="192"/>
      <c r="D56" s="490" t="s">
        <v>557</v>
      </c>
      <c r="E56" s="745" t="s">
        <v>558</v>
      </c>
      <c r="F56" s="746"/>
      <c r="G56" s="484" t="s">
        <v>196</v>
      </c>
      <c r="H56" s="485" t="s">
        <v>550</v>
      </c>
      <c r="I56" s="491"/>
      <c r="J56" s="492">
        <v>100000</v>
      </c>
      <c r="K56" s="470"/>
      <c r="M56" s="474"/>
    </row>
    <row r="57" spans="2:13" ht="15.75" thickBot="1">
      <c r="B57" s="469"/>
      <c r="C57" s="192"/>
      <c r="D57" s="479" t="s">
        <v>83</v>
      </c>
      <c r="E57" s="756">
        <v>24</v>
      </c>
      <c r="F57" s="757"/>
      <c r="G57" s="493"/>
      <c r="H57" s="494"/>
      <c r="I57" s="741">
        <f>SUM(I33:J56)</f>
        <v>12470396.879999999</v>
      </c>
      <c r="J57" s="742"/>
      <c r="K57" s="470"/>
    </row>
    <row r="58" spans="2:13" ht="15.75">
      <c r="B58" s="469"/>
      <c r="C58" s="192"/>
      <c r="D58" s="495" t="s">
        <v>559</v>
      </c>
      <c r="E58" s="496"/>
      <c r="F58" s="496"/>
      <c r="G58" s="207"/>
      <c r="H58" s="198"/>
      <c r="I58" s="497"/>
      <c r="J58" s="498"/>
      <c r="K58" s="470"/>
    </row>
    <row r="59" spans="2:13">
      <c r="B59" s="469"/>
      <c r="C59" s="192"/>
      <c r="D59" s="189" t="s">
        <v>84</v>
      </c>
      <c r="E59" s="198"/>
      <c r="F59" s="198"/>
      <c r="G59" s="198"/>
      <c r="H59" s="198"/>
      <c r="I59" s="198"/>
      <c r="J59" s="199"/>
      <c r="K59" s="470"/>
    </row>
    <row r="60" spans="2:13">
      <c r="B60" s="469"/>
      <c r="C60" s="192"/>
      <c r="D60" s="189" t="s">
        <v>151</v>
      </c>
      <c r="E60" s="200"/>
      <c r="F60" s="207"/>
      <c r="G60" s="208"/>
      <c r="H60" s="208"/>
      <c r="I60" s="208"/>
      <c r="J60" s="209"/>
      <c r="K60" s="470"/>
    </row>
    <row r="61" spans="2:13">
      <c r="B61" s="469"/>
      <c r="C61" s="192"/>
      <c r="D61" s="200" t="s">
        <v>152</v>
      </c>
      <c r="E61" s="200"/>
      <c r="F61" s="207"/>
      <c r="G61" s="208"/>
      <c r="H61" s="208"/>
      <c r="I61" s="208"/>
      <c r="J61" s="209"/>
      <c r="K61" s="470"/>
    </row>
    <row r="62" spans="2:13">
      <c r="B62" s="469"/>
      <c r="C62" s="192"/>
      <c r="D62" s="200" t="s">
        <v>153</v>
      </c>
      <c r="E62" s="198"/>
      <c r="F62" s="198"/>
      <c r="G62" s="198"/>
      <c r="H62" s="198"/>
      <c r="I62" s="198"/>
      <c r="J62" s="199"/>
      <c r="K62" s="470"/>
    </row>
    <row r="63" spans="2:13">
      <c r="B63" s="469"/>
      <c r="C63" s="192"/>
      <c r="D63" s="200" t="s">
        <v>154</v>
      </c>
      <c r="E63" s="198"/>
      <c r="F63" s="198"/>
      <c r="G63" s="198"/>
      <c r="H63" s="198"/>
      <c r="I63" s="198"/>
      <c r="J63" s="199"/>
      <c r="K63" s="470"/>
    </row>
    <row r="64" spans="2:13" ht="15.75" thickBot="1">
      <c r="B64" s="469"/>
      <c r="C64" s="201"/>
      <c r="D64" s="202" t="s">
        <v>155</v>
      </c>
      <c r="E64" s="210"/>
      <c r="F64" s="210"/>
      <c r="G64" s="210"/>
      <c r="H64" s="210"/>
      <c r="I64" s="210"/>
      <c r="J64" s="211"/>
      <c r="K64" s="470"/>
    </row>
    <row r="65" spans="2:11" ht="15.75" thickBot="1">
      <c r="B65" s="469"/>
      <c r="C65" s="189"/>
      <c r="D65" s="189"/>
      <c r="E65" s="189"/>
      <c r="F65" s="189"/>
      <c r="G65" s="189"/>
      <c r="H65" s="189"/>
      <c r="I65" s="189"/>
      <c r="J65" s="499"/>
      <c r="K65" s="470"/>
    </row>
    <row r="66" spans="2:11">
      <c r="B66" s="469"/>
      <c r="C66" s="190"/>
      <c r="D66" s="22" t="s">
        <v>91</v>
      </c>
      <c r="E66" s="437"/>
      <c r="F66" s="437"/>
      <c r="G66" s="437"/>
      <c r="H66" s="437"/>
      <c r="I66" s="437"/>
      <c r="J66" s="436"/>
      <c r="K66" s="470"/>
    </row>
    <row r="67" spans="2:11" ht="15.75" thickBot="1">
      <c r="B67" s="469"/>
      <c r="C67" s="192"/>
      <c r="D67" s="189"/>
      <c r="E67" s="189"/>
      <c r="F67" s="189"/>
      <c r="G67" s="189"/>
      <c r="H67" s="189"/>
      <c r="I67" s="189"/>
      <c r="J67" s="193"/>
      <c r="K67" s="470"/>
    </row>
    <row r="68" spans="2:11">
      <c r="B68" s="471"/>
      <c r="C68" s="10"/>
      <c r="D68" s="705" t="s">
        <v>156</v>
      </c>
      <c r="E68" s="707"/>
      <c r="F68" s="708" t="s">
        <v>157</v>
      </c>
      <c r="G68" s="710" t="s">
        <v>158</v>
      </c>
      <c r="H68" s="758"/>
      <c r="I68" s="722" t="s">
        <v>140</v>
      </c>
      <c r="J68" s="724"/>
      <c r="K68" s="470"/>
    </row>
    <row r="69" spans="2:11">
      <c r="B69" s="471"/>
      <c r="C69" s="10"/>
      <c r="D69" s="47" t="s">
        <v>45</v>
      </c>
      <c r="E69" s="63" t="s">
        <v>46</v>
      </c>
      <c r="F69" s="709"/>
      <c r="G69" s="712"/>
      <c r="H69" s="759"/>
      <c r="I69" s="64"/>
      <c r="J69" s="65"/>
      <c r="K69" s="470"/>
    </row>
    <row r="70" spans="2:11">
      <c r="B70" s="469"/>
      <c r="C70" s="192"/>
      <c r="D70" s="212" t="s">
        <v>560</v>
      </c>
      <c r="E70" s="213" t="s">
        <v>561</v>
      </c>
      <c r="F70" s="214" t="s">
        <v>562</v>
      </c>
      <c r="G70" s="752" t="s">
        <v>223</v>
      </c>
      <c r="H70" s="753"/>
      <c r="I70" s="754">
        <v>1282666.45</v>
      </c>
      <c r="J70" s="755"/>
      <c r="K70" s="470"/>
    </row>
    <row r="71" spans="2:11" ht="15.75" thickBot="1">
      <c r="B71" s="469"/>
      <c r="C71" s="192"/>
      <c r="D71" s="479" t="s">
        <v>83</v>
      </c>
      <c r="E71" s="480">
        <v>1</v>
      </c>
      <c r="F71" s="500"/>
      <c r="G71" s="764"/>
      <c r="H71" s="765"/>
      <c r="I71" s="741">
        <f>SUM(I70)</f>
        <v>1282666.45</v>
      </c>
      <c r="J71" s="742"/>
      <c r="K71" s="470"/>
    </row>
    <row r="72" spans="2:11" ht="26.25" customHeight="1">
      <c r="B72" s="469"/>
      <c r="C72" s="192"/>
      <c r="D72" s="760" t="s">
        <v>159</v>
      </c>
      <c r="E72" s="760"/>
      <c r="F72" s="760"/>
      <c r="G72" s="760"/>
      <c r="H72" s="760"/>
      <c r="I72" s="760"/>
      <c r="J72" s="761"/>
      <c r="K72" s="470"/>
    </row>
    <row r="73" spans="2:11" ht="15.75" thickBot="1">
      <c r="B73" s="469"/>
      <c r="C73" s="201"/>
      <c r="D73" s="216" t="s">
        <v>160</v>
      </c>
      <c r="E73" s="216"/>
      <c r="F73" s="217"/>
      <c r="G73" s="218"/>
      <c r="H73" s="218"/>
      <c r="I73" s="218"/>
      <c r="J73" s="219"/>
      <c r="K73" s="470"/>
    </row>
    <row r="74" spans="2:11" ht="15.75" thickBot="1">
      <c r="B74" s="469"/>
      <c r="C74" s="189"/>
      <c r="D74" s="501"/>
      <c r="E74" s="200"/>
      <c r="F74" s="207"/>
      <c r="G74" s="208"/>
      <c r="H74" s="208"/>
      <c r="I74" s="208"/>
      <c r="J74" s="502"/>
      <c r="K74" s="470"/>
    </row>
    <row r="75" spans="2:11">
      <c r="B75" s="469"/>
      <c r="C75" s="190"/>
      <c r="D75" s="22" t="s">
        <v>99</v>
      </c>
      <c r="E75" s="437"/>
      <c r="F75" s="437"/>
      <c r="G75" s="437"/>
      <c r="H75" s="437"/>
      <c r="I75" s="437"/>
      <c r="J75" s="436"/>
      <c r="K75" s="470"/>
    </row>
    <row r="76" spans="2:11" ht="15.75" thickBot="1">
      <c r="B76" s="469"/>
      <c r="C76" s="192"/>
      <c r="D76" s="189"/>
      <c r="E76" s="189"/>
      <c r="F76" s="189"/>
      <c r="G76" s="189"/>
      <c r="H76" s="189"/>
      <c r="I76" s="189"/>
      <c r="J76" s="193"/>
      <c r="K76" s="470"/>
    </row>
    <row r="77" spans="2:11">
      <c r="B77" s="471"/>
      <c r="C77" s="10"/>
      <c r="D77" s="719" t="s">
        <v>16</v>
      </c>
      <c r="E77" s="720"/>
      <c r="F77" s="708" t="s">
        <v>43</v>
      </c>
      <c r="G77" s="708" t="s">
        <v>44</v>
      </c>
      <c r="H77" s="708" t="s">
        <v>140</v>
      </c>
      <c r="I77" s="708"/>
      <c r="J77" s="721"/>
      <c r="K77" s="470"/>
    </row>
    <row r="78" spans="2:11">
      <c r="B78" s="471"/>
      <c r="C78" s="10"/>
      <c r="D78" s="47" t="s">
        <v>45</v>
      </c>
      <c r="E78" s="63" t="s">
        <v>46</v>
      </c>
      <c r="F78" s="709"/>
      <c r="G78" s="709"/>
      <c r="H78" s="64" t="s">
        <v>92</v>
      </c>
      <c r="I78" s="64" t="s">
        <v>93</v>
      </c>
      <c r="J78" s="65" t="s">
        <v>94</v>
      </c>
      <c r="K78" s="470"/>
    </row>
    <row r="79" spans="2:11">
      <c r="B79" s="469"/>
      <c r="C79" s="192"/>
      <c r="D79" s="212"/>
      <c r="E79" s="213"/>
      <c r="F79" s="214"/>
      <c r="G79" s="503"/>
      <c r="H79" s="504"/>
      <c r="I79" s="504"/>
      <c r="J79" s="215"/>
      <c r="K79" s="470"/>
    </row>
    <row r="80" spans="2:11" ht="15.75" thickBot="1">
      <c r="B80" s="469"/>
      <c r="C80" s="192"/>
      <c r="D80" s="505"/>
      <c r="E80" s="506"/>
      <c r="F80" s="500"/>
      <c r="G80" s="507"/>
      <c r="H80" s="508"/>
      <c r="I80" s="508"/>
      <c r="J80" s="509"/>
      <c r="K80" s="470"/>
    </row>
    <row r="81" spans="2:11">
      <c r="B81" s="469"/>
      <c r="C81" s="192"/>
      <c r="D81" s="189" t="s">
        <v>95</v>
      </c>
      <c r="E81" s="200"/>
      <c r="F81" s="207"/>
      <c r="G81" s="208"/>
      <c r="H81" s="208"/>
      <c r="I81" s="208"/>
      <c r="J81" s="209"/>
      <c r="K81" s="470"/>
    </row>
    <row r="82" spans="2:11">
      <c r="B82" s="469"/>
      <c r="C82" s="192"/>
      <c r="D82" s="760" t="s">
        <v>563</v>
      </c>
      <c r="E82" s="760"/>
      <c r="F82" s="760"/>
      <c r="G82" s="760"/>
      <c r="H82" s="760"/>
      <c r="I82" s="760"/>
      <c r="J82" s="761"/>
      <c r="K82" s="470"/>
    </row>
    <row r="83" spans="2:11" ht="15.75" thickBot="1">
      <c r="B83" s="469"/>
      <c r="C83" s="192"/>
      <c r="D83" s="200" t="s">
        <v>564</v>
      </c>
      <c r="E83" s="315"/>
      <c r="F83" s="315"/>
      <c r="G83" s="315"/>
      <c r="H83" s="315"/>
      <c r="I83" s="315"/>
      <c r="J83" s="316"/>
      <c r="K83" s="470"/>
    </row>
    <row r="84" spans="2:11" ht="15.75" thickBot="1">
      <c r="B84" s="469"/>
      <c r="C84" s="499"/>
      <c r="D84" s="499"/>
      <c r="E84" s="499"/>
      <c r="F84" s="499"/>
      <c r="G84" s="499"/>
      <c r="H84" s="499"/>
      <c r="I84" s="499"/>
      <c r="J84" s="499"/>
      <c r="K84" s="470"/>
    </row>
    <row r="85" spans="2:11" ht="51">
      <c r="B85" s="486"/>
      <c r="C85" s="510"/>
      <c r="D85" s="511" t="s">
        <v>565</v>
      </c>
      <c r="E85" s="512"/>
      <c r="F85" s="512"/>
      <c r="G85" s="513"/>
      <c r="H85" s="314" t="s">
        <v>566</v>
      </c>
      <c r="I85" s="314" t="s">
        <v>567</v>
      </c>
      <c r="J85" s="318" t="s">
        <v>568</v>
      </c>
      <c r="K85" s="470"/>
    </row>
    <row r="86" spans="2:11">
      <c r="B86" s="486"/>
      <c r="C86" s="223"/>
      <c r="D86" s="514" t="s">
        <v>105</v>
      </c>
      <c r="E86" s="515"/>
      <c r="F86" s="515"/>
      <c r="G86" s="515"/>
      <c r="H86" s="245"/>
      <c r="I86" s="245"/>
      <c r="J86" s="229"/>
      <c r="K86" s="470"/>
    </row>
    <row r="87" spans="2:11">
      <c r="B87" s="486"/>
      <c r="C87" s="223"/>
      <c r="D87" s="516" t="s">
        <v>107</v>
      </c>
      <c r="E87" s="517"/>
      <c r="F87" s="517"/>
      <c r="G87" s="517"/>
      <c r="H87" s="245"/>
      <c r="I87" s="245">
        <v>4000000</v>
      </c>
      <c r="J87" s="229"/>
      <c r="K87" s="470"/>
    </row>
    <row r="88" spans="2:11">
      <c r="B88" s="486"/>
      <c r="C88" s="223"/>
      <c r="D88" s="514" t="s">
        <v>108</v>
      </c>
      <c r="E88" s="515"/>
      <c r="F88" s="515"/>
      <c r="G88" s="515"/>
      <c r="H88" s="245"/>
      <c r="I88" s="245">
        <v>1130665.8</v>
      </c>
      <c r="J88" s="229"/>
      <c r="K88" s="470"/>
    </row>
    <row r="89" spans="2:11">
      <c r="B89" s="486"/>
      <c r="C89" s="223"/>
      <c r="D89" s="514" t="s">
        <v>109</v>
      </c>
      <c r="E89" s="515"/>
      <c r="F89" s="515"/>
      <c r="G89" s="515"/>
      <c r="H89" s="245"/>
      <c r="I89" s="245"/>
      <c r="J89" s="229"/>
      <c r="K89" s="470"/>
    </row>
    <row r="90" spans="2:11">
      <c r="B90" s="486"/>
      <c r="C90" s="223"/>
      <c r="D90" s="516" t="s">
        <v>110</v>
      </c>
      <c r="E90" s="517"/>
      <c r="F90" s="517"/>
      <c r="G90" s="517"/>
      <c r="H90" s="245"/>
      <c r="I90" s="245"/>
      <c r="J90" s="229"/>
      <c r="K90" s="470"/>
    </row>
    <row r="91" spans="2:11">
      <c r="B91" s="486"/>
      <c r="C91" s="223"/>
      <c r="D91" s="516" t="s">
        <v>112</v>
      </c>
      <c r="E91" s="517"/>
      <c r="F91" s="517"/>
      <c r="G91" s="517"/>
      <c r="H91" s="245"/>
      <c r="I91" s="245"/>
      <c r="J91" s="229"/>
      <c r="K91" s="470"/>
    </row>
    <row r="92" spans="2:11">
      <c r="B92" s="486"/>
      <c r="C92" s="223"/>
      <c r="D92" s="516" t="s">
        <v>113</v>
      </c>
      <c r="E92" s="517"/>
      <c r="F92" s="517"/>
      <c r="G92" s="517"/>
      <c r="H92" s="245"/>
      <c r="I92" s="245"/>
      <c r="J92" s="229"/>
      <c r="K92" s="470"/>
    </row>
    <row r="93" spans="2:11">
      <c r="B93" s="486"/>
      <c r="C93" s="223"/>
      <c r="D93" s="516" t="s">
        <v>115</v>
      </c>
      <c r="E93" s="517"/>
      <c r="F93" s="517"/>
      <c r="G93" s="517"/>
      <c r="H93" s="518"/>
      <c r="I93" s="245"/>
      <c r="J93" s="229"/>
      <c r="K93" s="470"/>
    </row>
    <row r="94" spans="2:11">
      <c r="B94" s="486"/>
      <c r="C94" s="223"/>
      <c r="D94" s="516" t="s">
        <v>209</v>
      </c>
      <c r="E94" s="517"/>
      <c r="F94" s="517"/>
      <c r="G94" s="517"/>
      <c r="H94" s="518"/>
      <c r="I94" s="245"/>
      <c r="J94" s="229"/>
      <c r="K94" s="470"/>
    </row>
    <row r="95" spans="2:11">
      <c r="B95" s="486"/>
      <c r="C95" s="223"/>
      <c r="D95" s="519" t="s">
        <v>83</v>
      </c>
      <c r="E95" s="196"/>
      <c r="F95" s="196"/>
      <c r="G95" s="196"/>
      <c r="H95" s="520"/>
      <c r="I95" s="520"/>
      <c r="J95" s="521"/>
      <c r="K95" s="470"/>
    </row>
    <row r="96" spans="2:11" ht="15.75" thickBot="1">
      <c r="B96" s="486"/>
      <c r="C96" s="232"/>
      <c r="D96" s="233" t="s">
        <v>116</v>
      </c>
      <c r="E96" s="522"/>
      <c r="F96" s="522"/>
      <c r="G96" s="522"/>
      <c r="H96" s="234"/>
      <c r="I96" s="234"/>
      <c r="J96" s="523"/>
      <c r="K96" s="470"/>
    </row>
    <row r="97" spans="2:11" ht="15.75" thickBot="1">
      <c r="B97" s="469"/>
      <c r="C97" s="189"/>
      <c r="D97" s="189"/>
      <c r="E97" s="189"/>
      <c r="F97" s="189"/>
      <c r="G97" s="189"/>
      <c r="H97" s="189"/>
      <c r="I97" s="189"/>
      <c r="J97" s="651"/>
      <c r="K97" s="470"/>
    </row>
    <row r="98" spans="2:11">
      <c r="B98" s="471"/>
      <c r="C98" s="220"/>
      <c r="D98" s="22" t="s">
        <v>118</v>
      </c>
      <c r="E98" s="221"/>
      <c r="F98" s="221"/>
      <c r="G98" s="22"/>
      <c r="H98" s="22"/>
      <c r="I98" s="22"/>
      <c r="J98" s="372" t="s">
        <v>140</v>
      </c>
      <c r="K98" s="470"/>
    </row>
    <row r="99" spans="2:11">
      <c r="B99" s="486"/>
      <c r="C99" s="223"/>
      <c r="D99" s="224" t="s">
        <v>119</v>
      </c>
      <c r="E99" s="225"/>
      <c r="F99" s="225"/>
      <c r="G99" s="225"/>
      <c r="H99" s="225"/>
      <c r="I99" s="225"/>
      <c r="J99" s="667">
        <v>769599.87</v>
      </c>
      <c r="K99" s="470"/>
    </row>
    <row r="100" spans="2:11">
      <c r="B100" s="486"/>
      <c r="C100" s="223"/>
      <c r="D100" s="228" t="s">
        <v>120</v>
      </c>
      <c r="E100" s="225"/>
      <c r="F100" s="225"/>
      <c r="G100" s="225"/>
      <c r="H100" s="225"/>
      <c r="I100" s="225"/>
      <c r="J100" s="229"/>
      <c r="K100" s="470"/>
    </row>
    <row r="101" spans="2:11">
      <c r="B101" s="486"/>
      <c r="C101" s="223"/>
      <c r="D101" s="157" t="s">
        <v>83</v>
      </c>
      <c r="E101" s="225"/>
      <c r="F101" s="225"/>
      <c r="G101" s="225"/>
      <c r="H101" s="225"/>
      <c r="I101" s="225"/>
      <c r="J101" s="230" t="s">
        <v>590</v>
      </c>
      <c r="K101" s="470"/>
    </row>
    <row r="102" spans="2:11" ht="15.75" thickBot="1">
      <c r="B102" s="486"/>
      <c r="C102" s="232"/>
      <c r="D102" s="233" t="s">
        <v>569</v>
      </c>
      <c r="E102" s="233"/>
      <c r="F102" s="202"/>
      <c r="G102" s="202"/>
      <c r="H102" s="234"/>
      <c r="I102" s="234"/>
      <c r="J102" s="235"/>
      <c r="K102" s="470"/>
    </row>
    <row r="103" spans="2:11" ht="15.75" thickBot="1">
      <c r="B103" s="469"/>
      <c r="C103" s="189"/>
      <c r="D103" s="189"/>
      <c r="E103" s="189"/>
      <c r="F103" s="189"/>
      <c r="G103" s="189"/>
      <c r="H103" s="189"/>
      <c r="I103" s="189"/>
      <c r="J103" s="499"/>
      <c r="K103" s="470"/>
    </row>
    <row r="104" spans="2:11">
      <c r="B104" s="469"/>
      <c r="C104" s="190"/>
      <c r="D104" s="22" t="s">
        <v>122</v>
      </c>
      <c r="E104" s="437"/>
      <c r="F104" s="437"/>
      <c r="G104" s="437"/>
      <c r="H104" s="722" t="s">
        <v>140</v>
      </c>
      <c r="I104" s="723"/>
      <c r="J104" s="724"/>
      <c r="K104" s="470"/>
    </row>
    <row r="105" spans="2:11">
      <c r="B105" s="469"/>
      <c r="C105" s="192"/>
      <c r="D105" s="386" t="s">
        <v>123</v>
      </c>
      <c r="E105" s="236"/>
      <c r="F105" s="386"/>
      <c r="G105" s="164" t="s">
        <v>124</v>
      </c>
      <c r="H105" s="64" t="s">
        <v>92</v>
      </c>
      <c r="I105" s="64" t="s">
        <v>93</v>
      </c>
      <c r="J105" s="65" t="s">
        <v>94</v>
      </c>
      <c r="K105" s="470"/>
    </row>
    <row r="106" spans="2:11">
      <c r="B106" s="524"/>
      <c r="C106" s="237"/>
      <c r="D106" s="238" t="s">
        <v>125</v>
      </c>
      <c r="E106" s="386"/>
      <c r="F106" s="238"/>
      <c r="G106" s="525">
        <v>1</v>
      </c>
      <c r="H106" s="520">
        <f>I18</f>
        <v>6000000</v>
      </c>
      <c r="I106" s="169"/>
      <c r="J106" s="170"/>
      <c r="K106" s="470"/>
    </row>
    <row r="107" spans="2:11">
      <c r="B107" s="486"/>
      <c r="C107" s="223"/>
      <c r="D107" s="238" t="s">
        <v>126</v>
      </c>
      <c r="E107" s="238"/>
      <c r="F107" s="238"/>
      <c r="G107" s="525">
        <v>24</v>
      </c>
      <c r="H107" s="520">
        <f>I57</f>
        <v>12470396.879999999</v>
      </c>
      <c r="I107" s="241"/>
      <c r="J107" s="242"/>
      <c r="K107" s="470"/>
    </row>
    <row r="108" spans="2:11">
      <c r="B108" s="486"/>
      <c r="C108" s="223"/>
      <c r="D108" s="238" t="s">
        <v>570</v>
      </c>
      <c r="E108" s="238"/>
      <c r="F108" s="238"/>
      <c r="G108" s="525">
        <v>1</v>
      </c>
      <c r="H108" s="526">
        <f>I71</f>
        <v>1282666.45</v>
      </c>
      <c r="I108" s="243"/>
      <c r="J108" s="229"/>
      <c r="K108" s="470"/>
    </row>
    <row r="109" spans="2:11">
      <c r="B109" s="486"/>
      <c r="C109" s="223"/>
      <c r="D109" s="238" t="s">
        <v>128</v>
      </c>
      <c r="E109" s="238"/>
      <c r="F109" s="238"/>
      <c r="G109" s="527"/>
      <c r="H109" s="243"/>
      <c r="I109" s="243"/>
      <c r="J109" s="229"/>
      <c r="K109" s="470"/>
    </row>
    <row r="110" spans="2:11">
      <c r="B110" s="486"/>
      <c r="C110" s="223"/>
      <c r="D110" s="244" t="s">
        <v>129</v>
      </c>
      <c r="E110" s="238"/>
      <c r="F110" s="238"/>
      <c r="G110" s="528">
        <v>1</v>
      </c>
      <c r="H110" s="520">
        <v>769599.87</v>
      </c>
      <c r="I110" s="241"/>
      <c r="J110" s="242"/>
      <c r="K110" s="470"/>
    </row>
    <row r="111" spans="2:11">
      <c r="B111" s="486"/>
      <c r="C111" s="223"/>
      <c r="D111" s="244" t="s">
        <v>130</v>
      </c>
      <c r="E111" s="238"/>
      <c r="F111" s="238"/>
      <c r="G111" s="528">
        <v>1</v>
      </c>
      <c r="H111" s="529"/>
      <c r="I111" s="241"/>
      <c r="J111" s="230">
        <f>(E9*20%)</f>
        <v>5130665.8000000007</v>
      </c>
      <c r="K111" s="470"/>
    </row>
    <row r="112" spans="2:11">
      <c r="B112" s="486"/>
      <c r="C112" s="223"/>
      <c r="D112" s="244" t="s">
        <v>131</v>
      </c>
      <c r="E112" s="238"/>
      <c r="F112" s="238"/>
      <c r="G112" s="527"/>
      <c r="H112" s="241"/>
      <c r="I112" s="241"/>
      <c r="J112" s="229"/>
      <c r="K112" s="470"/>
    </row>
    <row r="113" spans="2:11">
      <c r="B113" s="486"/>
      <c r="C113" s="223"/>
      <c r="D113" s="179" t="s">
        <v>132</v>
      </c>
      <c r="E113" s="238"/>
      <c r="F113" s="179"/>
      <c r="G113" s="530">
        <v>28</v>
      </c>
      <c r="H113" s="245">
        <f>SUM(H106:H112)</f>
        <v>20522663.199999999</v>
      </c>
      <c r="I113" s="245"/>
      <c r="J113" s="229">
        <f>SUM(J111:J112)</f>
        <v>5130665.8000000007</v>
      </c>
      <c r="K113" s="470"/>
    </row>
    <row r="114" spans="2:11" ht="15.75" thickBot="1">
      <c r="B114" s="486"/>
      <c r="C114" s="232"/>
      <c r="D114" s="180" t="s">
        <v>133</v>
      </c>
      <c r="E114" s="246"/>
      <c r="F114" s="180"/>
      <c r="G114" s="480">
        <f>SUM(G106:G112)</f>
        <v>28</v>
      </c>
      <c r="H114" s="762">
        <f>SUM(H106+H107+H108+H110+J111)</f>
        <v>25653329</v>
      </c>
      <c r="I114" s="762"/>
      <c r="J114" s="763"/>
      <c r="K114" s="470"/>
    </row>
    <row r="115" spans="2:11" ht="15.75" thickBot="1">
      <c r="B115" s="531"/>
      <c r="C115" s="532"/>
      <c r="D115" s="532"/>
      <c r="E115" s="532"/>
      <c r="F115" s="532"/>
      <c r="G115" s="532"/>
      <c r="H115" s="532"/>
      <c r="I115" s="532"/>
      <c r="J115" s="533"/>
      <c r="K115" s="534"/>
    </row>
    <row r="116" spans="2:11" ht="15.75" thickTop="1"/>
  </sheetData>
  <mergeCells count="60">
    <mergeCell ref="D82:J82"/>
    <mergeCell ref="H104:J104"/>
    <mergeCell ref="H114:J114"/>
    <mergeCell ref="G71:H71"/>
    <mergeCell ref="I71:J71"/>
    <mergeCell ref="D72:J72"/>
    <mergeCell ref="D77:E77"/>
    <mergeCell ref="F77:F78"/>
    <mergeCell ref="G77:G78"/>
    <mergeCell ref="H77:J77"/>
    <mergeCell ref="G70:H70"/>
    <mergeCell ref="I70:J70"/>
    <mergeCell ref="E52:F52"/>
    <mergeCell ref="E53:F53"/>
    <mergeCell ref="E54:F54"/>
    <mergeCell ref="E55:F55"/>
    <mergeCell ref="E56:F56"/>
    <mergeCell ref="E57:F57"/>
    <mergeCell ref="I57:J57"/>
    <mergeCell ref="D68:E68"/>
    <mergeCell ref="F68:F69"/>
    <mergeCell ref="G68:H69"/>
    <mergeCell ref="I68:J68"/>
    <mergeCell ref="E51:F51"/>
    <mergeCell ref="E40:F40"/>
    <mergeCell ref="E41:F41"/>
    <mergeCell ref="E42:F42"/>
    <mergeCell ref="E43:F43"/>
    <mergeCell ref="E44:F44"/>
    <mergeCell ref="E45:F45"/>
    <mergeCell ref="E46:F46"/>
    <mergeCell ref="E47:F47"/>
    <mergeCell ref="E48:F48"/>
    <mergeCell ref="E49:F49"/>
    <mergeCell ref="E50:F50"/>
    <mergeCell ref="E39:F39"/>
    <mergeCell ref="E33:F33"/>
    <mergeCell ref="I33:J33"/>
    <mergeCell ref="E34:F34"/>
    <mergeCell ref="I34:J34"/>
    <mergeCell ref="E35:F35"/>
    <mergeCell ref="I35:J35"/>
    <mergeCell ref="E36:F36"/>
    <mergeCell ref="I36:J36"/>
    <mergeCell ref="E37:F37"/>
    <mergeCell ref="I37:J37"/>
    <mergeCell ref="E38:F38"/>
    <mergeCell ref="I17:J17"/>
    <mergeCell ref="I18:J18"/>
    <mergeCell ref="D31:F31"/>
    <mergeCell ref="G31:G32"/>
    <mergeCell ref="H31:H32"/>
    <mergeCell ref="I31:J32"/>
    <mergeCell ref="E32:F32"/>
    <mergeCell ref="C3:J5"/>
    <mergeCell ref="D15:E15"/>
    <mergeCell ref="F15:F16"/>
    <mergeCell ref="G15:G16"/>
    <mergeCell ref="H15:H16"/>
    <mergeCell ref="I15:J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20"/>
  <sheetViews>
    <sheetView zoomScale="60" zoomScaleNormal="60" workbookViewId="0">
      <selection activeCell="E18" sqref="E18"/>
    </sheetView>
  </sheetViews>
  <sheetFormatPr defaultColWidth="9.140625" defaultRowHeight="12.75"/>
  <cols>
    <col min="1" max="1" width="3.85546875" style="1" customWidth="1"/>
    <col min="2" max="2" width="4" style="1" customWidth="1"/>
    <col min="3" max="3" width="9.140625" style="1"/>
    <col min="4" max="4" width="26.85546875" style="1" customWidth="1"/>
    <col min="5" max="5" width="32" style="1" customWidth="1"/>
    <col min="6" max="6" width="11.5703125" style="1" customWidth="1"/>
    <col min="7" max="7" width="27.42578125" style="1" customWidth="1"/>
    <col min="8" max="8" width="31.5703125" style="1" customWidth="1"/>
    <col min="9" max="9" width="24.42578125" style="1" customWidth="1"/>
    <col min="10" max="10" width="23.85546875" style="1" customWidth="1"/>
    <col min="11" max="11" width="4.28515625" style="1" customWidth="1"/>
    <col min="12" max="16384" width="9.140625" style="1"/>
  </cols>
  <sheetData>
    <row r="1" spans="2:11" ht="13.5" thickBot="1"/>
    <row r="2" spans="2:11" ht="15.75">
      <c r="B2" s="2"/>
      <c r="C2" s="3" t="s">
        <v>0</v>
      </c>
      <c r="D2" s="4"/>
      <c r="E2" s="4"/>
      <c r="F2" s="4"/>
      <c r="G2" s="4"/>
      <c r="H2" s="4"/>
      <c r="I2" s="4"/>
      <c r="J2" s="4"/>
      <c r="K2" s="5"/>
    </row>
    <row r="3" spans="2:11">
      <c r="B3" s="7"/>
      <c r="C3" s="696" t="s">
        <v>579</v>
      </c>
      <c r="D3" s="696"/>
      <c r="E3" s="696"/>
      <c r="F3" s="696"/>
      <c r="G3" s="696"/>
      <c r="H3" s="696"/>
      <c r="I3" s="696"/>
      <c r="J3" s="696"/>
      <c r="K3" s="8"/>
    </row>
    <row r="4" spans="2:11">
      <c r="B4" s="7"/>
      <c r="C4" s="696"/>
      <c r="D4" s="696"/>
      <c r="E4" s="696"/>
      <c r="F4" s="696"/>
      <c r="G4" s="696"/>
      <c r="H4" s="696"/>
      <c r="I4" s="696"/>
      <c r="J4" s="696"/>
      <c r="K4" s="8"/>
    </row>
    <row r="5" spans="2:11">
      <c r="B5" s="7"/>
      <c r="C5" s="696"/>
      <c r="D5" s="696"/>
      <c r="E5" s="696"/>
      <c r="F5" s="696"/>
      <c r="G5" s="696"/>
      <c r="H5" s="696"/>
      <c r="I5" s="696"/>
      <c r="J5" s="696"/>
      <c r="K5" s="8"/>
    </row>
    <row r="6" spans="2:11">
      <c r="B6" s="7"/>
      <c r="C6" s="611"/>
      <c r="D6" s="611"/>
      <c r="E6" s="611"/>
      <c r="F6" s="611"/>
      <c r="G6" s="611"/>
      <c r="H6" s="611"/>
      <c r="I6" s="611"/>
      <c r="J6" s="611"/>
      <c r="K6" s="8"/>
    </row>
    <row r="7" spans="2:11">
      <c r="B7" s="10"/>
      <c r="C7" s="11" t="s">
        <v>2</v>
      </c>
      <c r="D7" s="12"/>
      <c r="E7" s="247" t="s">
        <v>580</v>
      </c>
      <c r="F7" s="11"/>
      <c r="G7" s="14" t="s">
        <v>4</v>
      </c>
      <c r="H7" s="11"/>
      <c r="I7" s="11"/>
      <c r="J7" s="14"/>
      <c r="K7" s="15"/>
    </row>
    <row r="8" spans="2:11">
      <c r="B8" s="10"/>
      <c r="C8" s="11" t="s">
        <v>5</v>
      </c>
      <c r="D8" s="12"/>
      <c r="E8" s="248" t="s">
        <v>581</v>
      </c>
      <c r="F8" s="11"/>
      <c r="G8" s="14" t="s">
        <v>7</v>
      </c>
      <c r="H8" s="17" t="s">
        <v>162</v>
      </c>
      <c r="I8" s="14"/>
      <c r="J8" s="11"/>
      <c r="K8" s="15"/>
    </row>
    <row r="9" spans="2:11">
      <c r="B9" s="10"/>
      <c r="C9" s="11" t="s">
        <v>9</v>
      </c>
      <c r="D9" s="11"/>
      <c r="E9" s="319">
        <v>18395995</v>
      </c>
      <c r="F9" s="11" t="s">
        <v>10</v>
      </c>
      <c r="G9" s="14" t="s">
        <v>11</v>
      </c>
      <c r="H9" s="19" t="s">
        <v>582</v>
      </c>
      <c r="I9" s="14"/>
      <c r="J9" s="11"/>
      <c r="K9" s="15"/>
    </row>
    <row r="10" spans="2:11">
      <c r="B10" s="10"/>
      <c r="C10" s="11"/>
      <c r="D10" s="11"/>
      <c r="E10" s="11"/>
      <c r="F10" s="11"/>
      <c r="G10" s="14" t="s">
        <v>13</v>
      </c>
      <c r="H10" s="19">
        <v>416</v>
      </c>
      <c r="I10" s="14"/>
      <c r="J10" s="11"/>
      <c r="K10" s="15"/>
    </row>
    <row r="11" spans="2:11">
      <c r="B11" s="10"/>
      <c r="C11" s="11"/>
      <c r="D11" s="11"/>
      <c r="E11" s="11"/>
      <c r="F11" s="11"/>
      <c r="G11" s="14" t="s">
        <v>14</v>
      </c>
      <c r="H11" s="19">
        <v>5890069674</v>
      </c>
      <c r="I11" s="14"/>
      <c r="J11" s="11"/>
      <c r="K11" s="15"/>
    </row>
    <row r="12" spans="2:11" ht="13.5" thickBot="1">
      <c r="B12" s="7"/>
      <c r="C12" s="20"/>
      <c r="D12" s="20"/>
      <c r="E12" s="20"/>
      <c r="F12" s="20"/>
      <c r="G12" s="20"/>
      <c r="H12" s="20"/>
      <c r="I12" s="20"/>
      <c r="J12" s="20"/>
      <c r="K12" s="8"/>
    </row>
    <row r="13" spans="2:11">
      <c r="B13" s="7"/>
      <c r="C13" s="21"/>
      <c r="D13" s="22" t="s">
        <v>15</v>
      </c>
      <c r="E13" s="23"/>
      <c r="F13" s="23"/>
      <c r="G13" s="23"/>
      <c r="H13" s="23"/>
      <c r="I13" s="23"/>
      <c r="J13" s="24"/>
      <c r="K13" s="8"/>
    </row>
    <row r="14" spans="2:11" ht="13.5" thickBot="1">
      <c r="B14" s="7"/>
      <c r="C14" s="7"/>
      <c r="D14" s="11"/>
      <c r="E14" s="20"/>
      <c r="F14" s="20"/>
      <c r="G14" s="20"/>
      <c r="H14" s="20"/>
      <c r="I14" s="20"/>
      <c r="J14" s="8"/>
      <c r="K14" s="8"/>
    </row>
    <row r="15" spans="2:11">
      <c r="B15" s="7"/>
      <c r="C15" s="7"/>
      <c r="D15" s="697" t="s">
        <v>16</v>
      </c>
      <c r="E15" s="698"/>
      <c r="F15" s="699" t="s">
        <v>17</v>
      </c>
      <c r="G15" s="699" t="s">
        <v>18</v>
      </c>
      <c r="H15" s="701" t="s">
        <v>19</v>
      </c>
      <c r="I15" s="701" t="s">
        <v>20</v>
      </c>
      <c r="J15" s="703" t="s">
        <v>21</v>
      </c>
      <c r="K15" s="8"/>
    </row>
    <row r="16" spans="2:11" ht="25.5">
      <c r="B16" s="7"/>
      <c r="C16" s="7"/>
      <c r="D16" s="25" t="s">
        <v>22</v>
      </c>
      <c r="E16" s="617" t="s">
        <v>23</v>
      </c>
      <c r="F16" s="700"/>
      <c r="G16" s="700"/>
      <c r="H16" s="702"/>
      <c r="I16" s="702"/>
      <c r="J16" s="704"/>
      <c r="K16" s="8"/>
    </row>
    <row r="17" spans="2:11" ht="38.25">
      <c r="B17" s="7"/>
      <c r="C17" s="7"/>
      <c r="D17" s="27" t="s">
        <v>616</v>
      </c>
      <c r="E17" s="29"/>
      <c r="F17" s="321">
        <v>362</v>
      </c>
      <c r="G17" s="187" t="s">
        <v>163</v>
      </c>
      <c r="H17" s="266" t="s">
        <v>583</v>
      </c>
      <c r="I17" s="266" t="s">
        <v>164</v>
      </c>
      <c r="J17" s="322">
        <v>3535117</v>
      </c>
      <c r="K17" s="8"/>
    </row>
    <row r="18" spans="2:11" ht="63.75">
      <c r="B18" s="7"/>
      <c r="C18" s="7"/>
      <c r="D18" s="328" t="s">
        <v>584</v>
      </c>
      <c r="E18" s="328" t="s">
        <v>584</v>
      </c>
      <c r="F18" s="324">
        <v>2058</v>
      </c>
      <c r="G18" s="323" t="s">
        <v>585</v>
      </c>
      <c r="H18" s="35" t="s">
        <v>165</v>
      </c>
      <c r="I18" s="537" t="s">
        <v>586</v>
      </c>
      <c r="J18" s="326">
        <v>1000000</v>
      </c>
      <c r="K18" s="8"/>
    </row>
    <row r="19" spans="2:11" ht="128.25" thickBot="1">
      <c r="B19" s="7"/>
      <c r="C19" s="7"/>
      <c r="D19" s="653" t="s">
        <v>596</v>
      </c>
      <c r="E19" s="653" t="s">
        <v>597</v>
      </c>
      <c r="F19" s="654">
        <v>5938</v>
      </c>
      <c r="G19" s="37" t="s">
        <v>587</v>
      </c>
      <c r="H19" s="38" t="s">
        <v>588</v>
      </c>
      <c r="I19" s="655" t="s">
        <v>589</v>
      </c>
      <c r="J19" s="656">
        <v>5000000</v>
      </c>
      <c r="K19" s="8"/>
    </row>
    <row r="20" spans="2:11">
      <c r="B20" s="7"/>
      <c r="C20" s="7"/>
      <c r="D20" s="766" t="s">
        <v>83</v>
      </c>
      <c r="E20" s="767"/>
      <c r="F20" s="767"/>
      <c r="G20" s="767"/>
      <c r="H20" s="767"/>
      <c r="I20" s="768"/>
      <c r="J20" s="625">
        <f>SUM(J17:J19)</f>
        <v>9535117</v>
      </c>
      <c r="K20" s="8"/>
    </row>
    <row r="21" spans="2:11">
      <c r="B21" s="7"/>
      <c r="C21" s="7"/>
      <c r="D21" s="1" t="s">
        <v>28</v>
      </c>
      <c r="E21" s="20"/>
      <c r="F21" s="20"/>
      <c r="G21" s="20"/>
      <c r="H21" s="20"/>
      <c r="I21" s="20"/>
      <c r="J21" s="8"/>
      <c r="K21" s="8"/>
    </row>
    <row r="22" spans="2:11">
      <c r="B22" s="7"/>
      <c r="C22" s="7"/>
      <c r="D22" s="1" t="s">
        <v>29</v>
      </c>
      <c r="E22" s="40"/>
      <c r="F22" s="40"/>
      <c r="G22" s="40"/>
      <c r="H22" s="40"/>
      <c r="I22" s="40"/>
      <c r="J22" s="41"/>
      <c r="K22" s="8"/>
    </row>
    <row r="23" spans="2:11">
      <c r="B23" s="7"/>
      <c r="C23" s="7"/>
      <c r="D23" s="42" t="s">
        <v>30</v>
      </c>
      <c r="E23" s="40"/>
      <c r="F23" s="40"/>
      <c r="G23" s="40"/>
      <c r="H23" s="40"/>
      <c r="I23" s="40"/>
      <c r="J23" s="41"/>
      <c r="K23" s="8"/>
    </row>
    <row r="24" spans="2:11">
      <c r="B24" s="7"/>
      <c r="C24" s="7"/>
      <c r="D24" s="20" t="s">
        <v>31</v>
      </c>
      <c r="E24" s="40"/>
      <c r="F24" s="40"/>
      <c r="G24" s="40"/>
      <c r="H24" s="40"/>
      <c r="I24" s="40"/>
      <c r="J24" s="41"/>
      <c r="K24" s="8"/>
    </row>
    <row r="25" spans="2:11">
      <c r="B25" s="7"/>
      <c r="C25" s="7"/>
      <c r="D25" s="43" t="s">
        <v>32</v>
      </c>
      <c r="E25" s="40"/>
      <c r="F25" s="40"/>
      <c r="G25" s="40"/>
      <c r="H25" s="40"/>
      <c r="I25" s="40"/>
      <c r="J25" s="41"/>
      <c r="K25" s="8"/>
    </row>
    <row r="26" spans="2:11">
      <c r="B26" s="7"/>
      <c r="C26" s="7"/>
      <c r="D26" s="43" t="s">
        <v>33</v>
      </c>
      <c r="E26" s="40"/>
      <c r="F26" s="40"/>
      <c r="G26" s="40"/>
      <c r="H26" s="40"/>
      <c r="I26" s="40"/>
      <c r="J26" s="41"/>
      <c r="K26" s="8"/>
    </row>
    <row r="27" spans="2:11">
      <c r="B27" s="7"/>
      <c r="C27" s="7"/>
      <c r="D27" s="20" t="s">
        <v>34</v>
      </c>
      <c r="E27" s="40"/>
      <c r="F27" s="40"/>
      <c r="G27" s="40"/>
      <c r="H27" s="40"/>
      <c r="I27" s="40"/>
      <c r="J27" s="41"/>
      <c r="K27" s="8"/>
    </row>
    <row r="28" spans="2:11">
      <c r="B28" s="7"/>
      <c r="C28" s="7"/>
      <c r="D28" s="20" t="s">
        <v>35</v>
      </c>
      <c r="E28" s="40"/>
      <c r="F28" s="40"/>
      <c r="G28" s="40"/>
      <c r="H28" s="40"/>
      <c r="I28" s="40"/>
      <c r="J28" s="41"/>
      <c r="K28" s="8"/>
    </row>
    <row r="29" spans="2:11">
      <c r="B29" s="7"/>
      <c r="C29" s="7"/>
      <c r="D29" s="20" t="s">
        <v>36</v>
      </c>
      <c r="E29" s="40"/>
      <c r="F29" s="40"/>
      <c r="G29" s="40"/>
      <c r="H29" s="40"/>
      <c r="I29" s="40"/>
      <c r="J29" s="41"/>
      <c r="K29" s="8"/>
    </row>
    <row r="30" spans="2:11">
      <c r="B30" s="7"/>
      <c r="C30" s="7"/>
      <c r="D30" s="20" t="s">
        <v>37</v>
      </c>
      <c r="E30" s="40"/>
      <c r="F30" s="40"/>
      <c r="G30" s="40"/>
      <c r="H30" s="40"/>
      <c r="I30" s="40"/>
      <c r="J30" s="41"/>
      <c r="K30" s="8"/>
    </row>
    <row r="31" spans="2:11">
      <c r="B31" s="7"/>
      <c r="C31" s="7"/>
      <c r="D31" s="20" t="s">
        <v>38</v>
      </c>
      <c r="E31" s="40"/>
      <c r="F31" s="40"/>
      <c r="G31" s="40"/>
      <c r="H31" s="40"/>
      <c r="I31" s="40"/>
      <c r="J31" s="41"/>
      <c r="K31" s="8"/>
    </row>
    <row r="32" spans="2:11">
      <c r="B32" s="7"/>
      <c r="C32" s="7"/>
      <c r="D32" s="20" t="s">
        <v>39</v>
      </c>
      <c r="E32" s="40"/>
      <c r="F32" s="40"/>
      <c r="G32" s="40"/>
      <c r="H32" s="40"/>
      <c r="I32" s="40"/>
      <c r="J32" s="41"/>
      <c r="K32" s="8"/>
    </row>
    <row r="33" spans="2:11">
      <c r="B33" s="7"/>
      <c r="C33" s="7"/>
      <c r="D33" s="20" t="s">
        <v>40</v>
      </c>
      <c r="E33" s="40"/>
      <c r="F33" s="40"/>
      <c r="G33" s="40"/>
      <c r="H33" s="40"/>
      <c r="I33" s="40"/>
      <c r="J33" s="41"/>
      <c r="K33" s="8"/>
    </row>
    <row r="34" spans="2:11">
      <c r="B34" s="7"/>
      <c r="C34" s="7"/>
      <c r="D34" s="20" t="s">
        <v>41</v>
      </c>
      <c r="E34" s="40"/>
      <c r="F34" s="40"/>
      <c r="G34" s="40"/>
      <c r="H34" s="40"/>
      <c r="I34" s="40"/>
      <c r="J34" s="41"/>
      <c r="K34" s="8"/>
    </row>
    <row r="35" spans="2:11" ht="13.5" thickBot="1">
      <c r="B35" s="7"/>
      <c r="C35" s="44"/>
      <c r="D35" s="45"/>
      <c r="E35" s="45"/>
      <c r="F35" s="45"/>
      <c r="G35" s="45"/>
      <c r="H35" s="45"/>
      <c r="I35" s="45"/>
      <c r="J35" s="46"/>
      <c r="K35" s="8"/>
    </row>
    <row r="36" spans="2:11">
      <c r="B36" s="7"/>
      <c r="C36" s="20"/>
      <c r="D36" s="20"/>
      <c r="E36" s="20"/>
      <c r="F36" s="20"/>
      <c r="G36" s="20"/>
      <c r="H36" s="20"/>
      <c r="I36" s="20"/>
      <c r="J36" s="20"/>
      <c r="K36" s="8"/>
    </row>
    <row r="37" spans="2:11" ht="13.5" thickBot="1">
      <c r="B37" s="7"/>
      <c r="C37" s="20"/>
      <c r="D37" s="20"/>
      <c r="E37" s="20"/>
      <c r="F37" s="20"/>
      <c r="G37" s="20"/>
      <c r="H37" s="20"/>
      <c r="I37" s="20"/>
      <c r="J37" s="20"/>
      <c r="K37" s="8"/>
    </row>
    <row r="38" spans="2:11">
      <c r="B38" s="7"/>
      <c r="C38" s="21"/>
      <c r="D38" s="22" t="s">
        <v>42</v>
      </c>
      <c r="E38" s="23"/>
      <c r="F38" s="23"/>
      <c r="G38" s="23"/>
      <c r="H38" s="23"/>
      <c r="I38" s="23"/>
      <c r="J38" s="24"/>
      <c r="K38" s="8"/>
    </row>
    <row r="39" spans="2:11" ht="13.5" thickBot="1">
      <c r="B39" s="7"/>
      <c r="C39" s="7"/>
      <c r="D39" s="11"/>
      <c r="E39" s="20"/>
      <c r="F39" s="20"/>
      <c r="G39" s="20"/>
      <c r="H39" s="20"/>
      <c r="I39" s="20"/>
      <c r="J39" s="8"/>
      <c r="K39" s="8"/>
    </row>
    <row r="40" spans="2:11">
      <c r="B40" s="7"/>
      <c r="C40" s="7"/>
      <c r="D40" s="705" t="s">
        <v>16</v>
      </c>
      <c r="E40" s="706"/>
      <c r="F40" s="707"/>
      <c r="G40" s="708" t="s">
        <v>43</v>
      </c>
      <c r="H40" s="708" t="s">
        <v>44</v>
      </c>
      <c r="I40" s="710" t="s">
        <v>21</v>
      </c>
      <c r="J40" s="711"/>
      <c r="K40" s="8"/>
    </row>
    <row r="41" spans="2:11">
      <c r="B41" s="7"/>
      <c r="C41" s="7"/>
      <c r="D41" s="47" t="s">
        <v>45</v>
      </c>
      <c r="E41" s="714" t="s">
        <v>46</v>
      </c>
      <c r="F41" s="715"/>
      <c r="G41" s="709"/>
      <c r="H41" s="709"/>
      <c r="I41" s="712"/>
      <c r="J41" s="713"/>
      <c r="K41" s="8"/>
    </row>
    <row r="42" spans="2:11">
      <c r="B42" s="7"/>
      <c r="C42" s="7"/>
      <c r="D42" s="320" t="s">
        <v>167</v>
      </c>
      <c r="E42" s="774" t="s">
        <v>168</v>
      </c>
      <c r="F42" s="771"/>
      <c r="G42" s="538" t="s">
        <v>169</v>
      </c>
      <c r="H42" s="538" t="s">
        <v>170</v>
      </c>
      <c r="I42" s="772">
        <v>270000</v>
      </c>
      <c r="J42" s="773"/>
      <c r="K42" s="8"/>
    </row>
    <row r="43" spans="2:11">
      <c r="B43" s="7"/>
      <c r="C43" s="7"/>
      <c r="D43" s="33" t="s">
        <v>171</v>
      </c>
      <c r="E43" s="774" t="s">
        <v>172</v>
      </c>
      <c r="F43" s="771"/>
      <c r="G43" s="324" t="s">
        <v>173</v>
      </c>
      <c r="H43" s="324" t="s">
        <v>174</v>
      </c>
      <c r="I43" s="772">
        <v>750000</v>
      </c>
      <c r="J43" s="773"/>
      <c r="K43" s="8"/>
    </row>
    <row r="44" spans="2:11">
      <c r="B44" s="7"/>
      <c r="C44" s="7"/>
      <c r="D44" s="33" t="s">
        <v>175</v>
      </c>
      <c r="E44" s="774" t="s">
        <v>176</v>
      </c>
      <c r="F44" s="771"/>
      <c r="G44" s="324" t="s">
        <v>177</v>
      </c>
      <c r="H44" s="324" t="s">
        <v>170</v>
      </c>
      <c r="I44" s="772">
        <v>500000</v>
      </c>
      <c r="J44" s="773"/>
      <c r="K44" s="8"/>
    </row>
    <row r="45" spans="2:11">
      <c r="B45" s="7"/>
      <c r="C45" s="7"/>
      <c r="D45" s="33" t="s">
        <v>178</v>
      </c>
      <c r="E45" s="774" t="s">
        <v>179</v>
      </c>
      <c r="F45" s="771"/>
      <c r="G45" s="324" t="s">
        <v>177</v>
      </c>
      <c r="H45" s="324" t="s">
        <v>180</v>
      </c>
      <c r="I45" s="772">
        <v>270000</v>
      </c>
      <c r="J45" s="773"/>
      <c r="K45" s="8"/>
    </row>
    <row r="46" spans="2:11">
      <c r="B46" s="7"/>
      <c r="C46" s="7"/>
      <c r="D46" s="33" t="s">
        <v>181</v>
      </c>
      <c r="E46" s="539"/>
      <c r="F46" s="540"/>
      <c r="G46" s="324" t="s">
        <v>182</v>
      </c>
      <c r="H46" s="324" t="s">
        <v>180</v>
      </c>
      <c r="I46" s="772">
        <v>270000</v>
      </c>
      <c r="J46" s="773"/>
      <c r="K46" s="8"/>
    </row>
    <row r="47" spans="2:11">
      <c r="B47" s="7"/>
      <c r="C47" s="7"/>
      <c r="D47" s="33" t="s">
        <v>183</v>
      </c>
      <c r="E47" s="541" t="s">
        <v>184</v>
      </c>
      <c r="F47" s="542"/>
      <c r="G47" s="324" t="s">
        <v>185</v>
      </c>
      <c r="H47" s="324" t="s">
        <v>186</v>
      </c>
      <c r="I47" s="772">
        <v>150000</v>
      </c>
      <c r="J47" s="773"/>
      <c r="K47" s="8"/>
    </row>
    <row r="48" spans="2:11">
      <c r="B48" s="7"/>
      <c r="C48" s="7"/>
      <c r="D48" s="33" t="s">
        <v>187</v>
      </c>
      <c r="E48" s="774" t="s">
        <v>188</v>
      </c>
      <c r="F48" s="771"/>
      <c r="G48" s="324" t="s">
        <v>189</v>
      </c>
      <c r="H48" s="324" t="s">
        <v>180</v>
      </c>
      <c r="I48" s="772">
        <v>300000</v>
      </c>
      <c r="J48" s="773"/>
      <c r="K48" s="8"/>
    </row>
    <row r="49" spans="2:11">
      <c r="B49" s="7"/>
      <c r="C49" s="7"/>
      <c r="D49" s="33" t="s">
        <v>190</v>
      </c>
      <c r="E49" s="541" t="s">
        <v>191</v>
      </c>
      <c r="F49" s="542"/>
      <c r="G49" s="324" t="s">
        <v>192</v>
      </c>
      <c r="H49" s="324" t="s">
        <v>180</v>
      </c>
      <c r="I49" s="772">
        <v>350000</v>
      </c>
      <c r="J49" s="773"/>
      <c r="K49" s="8"/>
    </row>
    <row r="50" spans="2:11">
      <c r="B50" s="7"/>
      <c r="C50" s="7"/>
      <c r="D50" s="33" t="s">
        <v>193</v>
      </c>
      <c r="E50" s="541" t="s">
        <v>194</v>
      </c>
      <c r="F50" s="542"/>
      <c r="G50" s="324" t="s">
        <v>195</v>
      </c>
      <c r="H50" s="324" t="s">
        <v>196</v>
      </c>
      <c r="I50" s="772">
        <v>100000</v>
      </c>
      <c r="J50" s="773"/>
      <c r="K50" s="8"/>
    </row>
    <row r="51" spans="2:11">
      <c r="B51" s="7"/>
      <c r="C51" s="7"/>
      <c r="D51" s="33" t="s">
        <v>197</v>
      </c>
      <c r="E51" s="541" t="s">
        <v>198</v>
      </c>
      <c r="F51" s="542"/>
      <c r="G51" s="324" t="s">
        <v>199</v>
      </c>
      <c r="H51" s="324" t="s">
        <v>174</v>
      </c>
      <c r="I51" s="772">
        <v>369799.15</v>
      </c>
      <c r="J51" s="773"/>
      <c r="K51" s="8"/>
    </row>
    <row r="52" spans="2:11">
      <c r="B52" s="7"/>
      <c r="C52" s="7"/>
      <c r="D52" s="33" t="s">
        <v>200</v>
      </c>
      <c r="E52" s="541" t="s">
        <v>201</v>
      </c>
      <c r="F52" s="542"/>
      <c r="G52" s="324" t="s">
        <v>202</v>
      </c>
      <c r="H52" s="324" t="s">
        <v>186</v>
      </c>
      <c r="I52" s="71"/>
      <c r="J52" s="626">
        <v>150000</v>
      </c>
      <c r="K52" s="8"/>
    </row>
    <row r="53" spans="2:11">
      <c r="B53" s="7"/>
      <c r="C53" s="7"/>
      <c r="D53" s="33" t="s">
        <v>203</v>
      </c>
      <c r="E53" s="541" t="s">
        <v>204</v>
      </c>
      <c r="F53" s="542"/>
      <c r="G53" s="324" t="s">
        <v>177</v>
      </c>
      <c r="H53" s="324" t="s">
        <v>180</v>
      </c>
      <c r="I53" s="772">
        <v>150000</v>
      </c>
      <c r="J53" s="773"/>
      <c r="K53" s="8"/>
    </row>
    <row r="54" spans="2:11">
      <c r="B54" s="7"/>
      <c r="C54" s="7"/>
      <c r="D54" s="769" t="s">
        <v>83</v>
      </c>
      <c r="E54" s="770"/>
      <c r="F54" s="770"/>
      <c r="G54" s="770"/>
      <c r="H54" s="771"/>
      <c r="I54" s="772">
        <v>3629799.15</v>
      </c>
      <c r="J54" s="773"/>
      <c r="K54" s="8"/>
    </row>
    <row r="55" spans="2:11">
      <c r="B55" s="7"/>
      <c r="C55" s="7"/>
      <c r="D55" s="20" t="s">
        <v>84</v>
      </c>
      <c r="E55" s="40"/>
      <c r="F55" s="40"/>
      <c r="G55" s="40"/>
      <c r="H55" s="40"/>
      <c r="I55" s="40"/>
      <c r="J55" s="41"/>
      <c r="K55" s="8"/>
    </row>
    <row r="56" spans="2:11">
      <c r="B56" s="7"/>
      <c r="C56" s="7"/>
      <c r="D56" s="43" t="s">
        <v>85</v>
      </c>
      <c r="E56" s="40"/>
      <c r="F56" s="40"/>
      <c r="G56" s="40"/>
      <c r="H56" s="40"/>
      <c r="I56" s="40"/>
      <c r="J56" s="41"/>
      <c r="K56" s="8"/>
    </row>
    <row r="57" spans="2:11">
      <c r="B57" s="7"/>
      <c r="C57" s="7"/>
      <c r="D57" s="20" t="s">
        <v>86</v>
      </c>
      <c r="E57" s="43"/>
      <c r="F57" s="52"/>
      <c r="G57" s="53"/>
      <c r="H57" s="53"/>
      <c r="I57" s="53"/>
      <c r="J57" s="54"/>
      <c r="K57" s="8"/>
    </row>
    <row r="58" spans="2:11">
      <c r="B58" s="7"/>
      <c r="C58" s="7"/>
      <c r="D58" s="43" t="s">
        <v>87</v>
      </c>
      <c r="E58" s="43"/>
      <c r="F58" s="52"/>
      <c r="G58" s="53"/>
      <c r="H58" s="53"/>
      <c r="I58" s="53"/>
      <c r="J58" s="54"/>
      <c r="K58" s="8"/>
    </row>
    <row r="59" spans="2:11">
      <c r="B59" s="7"/>
      <c r="C59" s="7"/>
      <c r="D59" s="43" t="s">
        <v>88</v>
      </c>
      <c r="E59" s="40"/>
      <c r="F59" s="40"/>
      <c r="G59" s="40"/>
      <c r="H59" s="40"/>
      <c r="I59" s="40"/>
      <c r="J59" s="41"/>
      <c r="K59" s="8"/>
    </row>
    <row r="60" spans="2:11">
      <c r="B60" s="7"/>
      <c r="C60" s="7"/>
      <c r="D60" s="43" t="s">
        <v>89</v>
      </c>
      <c r="E60" s="40"/>
      <c r="F60" s="40"/>
      <c r="G60" s="40"/>
      <c r="H60" s="40"/>
      <c r="I60" s="40"/>
      <c r="J60" s="41"/>
      <c r="K60" s="8"/>
    </row>
    <row r="61" spans="2:11" ht="13.5" thickBot="1">
      <c r="B61" s="7"/>
      <c r="C61" s="44"/>
      <c r="D61" s="45" t="s">
        <v>90</v>
      </c>
      <c r="E61" s="56"/>
      <c r="F61" s="56"/>
      <c r="G61" s="56"/>
      <c r="H61" s="56"/>
      <c r="I61" s="56"/>
      <c r="J61" s="57"/>
      <c r="K61" s="8"/>
    </row>
    <row r="62" spans="2:11" ht="13.5" thickBot="1">
      <c r="B62" s="7"/>
      <c r="C62" s="20"/>
      <c r="D62" s="20"/>
      <c r="E62" s="20"/>
      <c r="F62" s="20"/>
      <c r="G62" s="20"/>
      <c r="H62" s="20"/>
      <c r="I62" s="20"/>
      <c r="J62" s="20"/>
      <c r="K62" s="8"/>
    </row>
    <row r="63" spans="2:11">
      <c r="B63" s="7"/>
      <c r="C63" s="2"/>
      <c r="D63" s="58" t="s">
        <v>91</v>
      </c>
      <c r="E63" s="4"/>
      <c r="F63" s="4"/>
      <c r="G63" s="4"/>
      <c r="H63" s="4"/>
      <c r="I63" s="4"/>
      <c r="J63" s="5"/>
      <c r="K63" s="59"/>
    </row>
    <row r="64" spans="2:11" ht="13.5" thickBot="1">
      <c r="B64" s="7"/>
      <c r="C64" s="60"/>
      <c r="D64" s="61"/>
      <c r="E64" s="61"/>
      <c r="F64" s="61"/>
      <c r="G64" s="61"/>
      <c r="H64" s="61"/>
      <c r="I64" s="61"/>
      <c r="J64" s="59"/>
      <c r="K64" s="59"/>
    </row>
    <row r="65" spans="2:11">
      <c r="B65" s="10"/>
      <c r="C65" s="62"/>
      <c r="D65" s="719" t="s">
        <v>16</v>
      </c>
      <c r="E65" s="720"/>
      <c r="F65" s="708" t="s">
        <v>43</v>
      </c>
      <c r="G65" s="708" t="s">
        <v>44</v>
      </c>
      <c r="H65" s="708" t="s">
        <v>21</v>
      </c>
      <c r="I65" s="708"/>
      <c r="J65" s="721"/>
      <c r="K65" s="15"/>
    </row>
    <row r="66" spans="2:11">
      <c r="B66" s="10"/>
      <c r="C66" s="62"/>
      <c r="D66" s="47" t="s">
        <v>45</v>
      </c>
      <c r="E66" s="618" t="s">
        <v>46</v>
      </c>
      <c r="F66" s="709"/>
      <c r="G66" s="709"/>
      <c r="H66" s="64" t="s">
        <v>92</v>
      </c>
      <c r="I66" s="64" t="s">
        <v>93</v>
      </c>
      <c r="J66" s="65" t="s">
        <v>94</v>
      </c>
      <c r="K66" s="15"/>
    </row>
    <row r="67" spans="2:11" ht="48" customHeight="1">
      <c r="B67" s="7"/>
      <c r="C67" s="60"/>
      <c r="D67" s="543" t="s">
        <v>205</v>
      </c>
      <c r="E67" s="544" t="s">
        <v>206</v>
      </c>
      <c r="F67" s="621" t="s">
        <v>207</v>
      </c>
      <c r="G67" s="124" t="s">
        <v>208</v>
      </c>
      <c r="H67" s="335">
        <v>1000000</v>
      </c>
      <c r="I67" s="545"/>
      <c r="J67" s="546"/>
      <c r="K67" s="8"/>
    </row>
    <row r="68" spans="2:11">
      <c r="B68" s="7"/>
      <c r="C68" s="60"/>
      <c r="D68" s="73"/>
      <c r="E68" s="74"/>
      <c r="F68" s="75"/>
      <c r="G68" s="76"/>
      <c r="H68" s="77"/>
      <c r="I68" s="78"/>
      <c r="J68" s="79"/>
      <c r="K68" s="8"/>
    </row>
    <row r="69" spans="2:11" ht="13.5" thickBot="1">
      <c r="B69" s="7"/>
      <c r="C69" s="60"/>
      <c r="D69" s="80"/>
      <c r="E69" s="81"/>
      <c r="F69" s="82"/>
      <c r="G69" s="83"/>
      <c r="H69" s="84"/>
      <c r="I69" s="85"/>
      <c r="J69" s="86"/>
      <c r="K69" s="8"/>
    </row>
    <row r="70" spans="2:11">
      <c r="B70" s="7"/>
      <c r="C70" s="60"/>
      <c r="D70" s="87" t="s">
        <v>95</v>
      </c>
      <c r="E70" s="88"/>
      <c r="F70" s="89"/>
      <c r="G70" s="90"/>
      <c r="H70" s="90"/>
      <c r="I70" s="91"/>
      <c r="J70" s="5"/>
      <c r="K70" s="8"/>
    </row>
    <row r="71" spans="2:11">
      <c r="B71" s="7"/>
      <c r="C71" s="60"/>
      <c r="D71" s="728" t="s">
        <v>96</v>
      </c>
      <c r="E71" s="729"/>
      <c r="F71" s="729"/>
      <c r="G71" s="729"/>
      <c r="H71" s="729"/>
      <c r="I71" s="729"/>
      <c r="J71" s="730"/>
      <c r="K71" s="59"/>
    </row>
    <row r="72" spans="2:11">
      <c r="B72" s="7"/>
      <c r="C72" s="60"/>
      <c r="D72" s="614" t="s">
        <v>97</v>
      </c>
      <c r="E72" s="615"/>
      <c r="F72" s="615"/>
      <c r="G72" s="615"/>
      <c r="H72" s="615"/>
      <c r="I72" s="615"/>
      <c r="J72" s="616"/>
      <c r="K72" s="59"/>
    </row>
    <row r="73" spans="2:11" ht="13.5" thickBot="1">
      <c r="B73" s="7"/>
      <c r="C73" s="95"/>
      <c r="D73" s="96" t="s">
        <v>98</v>
      </c>
      <c r="E73" s="97"/>
      <c r="F73" s="98"/>
      <c r="G73" s="99"/>
      <c r="H73" s="99"/>
      <c r="I73" s="99"/>
      <c r="J73" s="100"/>
      <c r="K73" s="59"/>
    </row>
    <row r="74" spans="2:11" ht="13.5" thickBot="1">
      <c r="B74" s="7"/>
      <c r="C74" s="61"/>
      <c r="D74" s="101"/>
      <c r="E74" s="102"/>
      <c r="F74" s="103"/>
      <c r="G74" s="104"/>
      <c r="H74" s="104"/>
      <c r="I74" s="104"/>
      <c r="J74" s="104"/>
      <c r="K74" s="59"/>
    </row>
    <row r="75" spans="2:11">
      <c r="B75" s="7"/>
      <c r="C75" s="2"/>
      <c r="D75" s="58" t="s">
        <v>99</v>
      </c>
      <c r="E75" s="4"/>
      <c r="F75" s="4"/>
      <c r="G75" s="4"/>
      <c r="H75" s="4"/>
      <c r="I75" s="4"/>
      <c r="J75" s="5"/>
      <c r="K75" s="59"/>
    </row>
    <row r="76" spans="2:11" ht="13.5" thickBot="1">
      <c r="B76" s="7"/>
      <c r="C76" s="60"/>
      <c r="D76" s="61"/>
      <c r="E76" s="61"/>
      <c r="F76" s="61"/>
      <c r="G76" s="61"/>
      <c r="H76" s="61"/>
      <c r="I76" s="61"/>
      <c r="J76" s="59"/>
      <c r="K76" s="59"/>
    </row>
    <row r="77" spans="2:11">
      <c r="B77" s="10"/>
      <c r="C77" s="62"/>
      <c r="D77" s="719" t="s">
        <v>16</v>
      </c>
      <c r="E77" s="720"/>
      <c r="F77" s="708" t="s">
        <v>43</v>
      </c>
      <c r="G77" s="708" t="s">
        <v>44</v>
      </c>
      <c r="H77" s="708" t="s">
        <v>21</v>
      </c>
      <c r="I77" s="708"/>
      <c r="J77" s="721"/>
      <c r="K77" s="15"/>
    </row>
    <row r="78" spans="2:11">
      <c r="B78" s="10"/>
      <c r="C78" s="62"/>
      <c r="D78" s="47" t="s">
        <v>45</v>
      </c>
      <c r="E78" s="618" t="s">
        <v>46</v>
      </c>
      <c r="F78" s="709"/>
      <c r="G78" s="709"/>
      <c r="H78" s="64" t="s">
        <v>92</v>
      </c>
      <c r="I78" s="64" t="s">
        <v>93</v>
      </c>
      <c r="J78" s="65" t="s">
        <v>94</v>
      </c>
      <c r="K78" s="15"/>
    </row>
    <row r="79" spans="2:11">
      <c r="B79" s="7"/>
      <c r="C79" s="60"/>
      <c r="D79" s="66"/>
      <c r="E79" s="67"/>
      <c r="F79" s="68"/>
      <c r="G79" s="77"/>
      <c r="H79" s="105"/>
      <c r="I79" s="105"/>
      <c r="J79" s="72"/>
      <c r="K79" s="8"/>
    </row>
    <row r="80" spans="2:11">
      <c r="B80" s="7"/>
      <c r="C80" s="60"/>
      <c r="D80" s="73"/>
      <c r="E80" s="74"/>
      <c r="F80" s="75"/>
      <c r="G80" s="106"/>
      <c r="H80" s="107"/>
      <c r="I80" s="107"/>
      <c r="J80" s="79"/>
      <c r="K80" s="8"/>
    </row>
    <row r="81" spans="2:11" ht="13.5" thickBot="1">
      <c r="B81" s="7"/>
      <c r="C81" s="60"/>
      <c r="D81" s="80"/>
      <c r="E81" s="81"/>
      <c r="F81" s="82"/>
      <c r="G81" s="108"/>
      <c r="H81" s="109"/>
      <c r="I81" s="109"/>
      <c r="J81" s="86"/>
      <c r="K81" s="8"/>
    </row>
    <row r="82" spans="2:11">
      <c r="B82" s="7"/>
      <c r="C82" s="60"/>
      <c r="D82" s="20" t="s">
        <v>95</v>
      </c>
      <c r="E82" s="102"/>
      <c r="F82" s="103"/>
      <c r="G82" s="104"/>
      <c r="H82" s="104"/>
      <c r="I82" s="104"/>
      <c r="J82" s="110"/>
      <c r="K82" s="59"/>
    </row>
    <row r="83" spans="2:11">
      <c r="B83" s="7"/>
      <c r="C83" s="60"/>
      <c r="D83" s="731" t="s">
        <v>100</v>
      </c>
      <c r="E83" s="731"/>
      <c r="F83" s="731"/>
      <c r="G83" s="731"/>
      <c r="H83" s="731"/>
      <c r="I83" s="731"/>
      <c r="J83" s="111"/>
      <c r="K83" s="59"/>
    </row>
    <row r="84" spans="2:11" ht="13.5" thickBot="1">
      <c r="B84" s="7"/>
      <c r="C84" s="60"/>
      <c r="D84" s="97" t="s">
        <v>98</v>
      </c>
      <c r="E84" s="112"/>
      <c r="F84" s="112"/>
      <c r="G84" s="112"/>
      <c r="H84" s="112"/>
      <c r="I84" s="112"/>
      <c r="J84" s="113"/>
      <c r="K84" s="59"/>
    </row>
    <row r="85" spans="2:11" ht="13.5" thickBot="1">
      <c r="B85" s="7"/>
      <c r="C85" s="114"/>
      <c r="D85" s="114"/>
      <c r="E85" s="114"/>
      <c r="F85" s="114"/>
      <c r="G85" s="114"/>
      <c r="H85" s="114"/>
      <c r="I85" s="114"/>
      <c r="J85" s="114"/>
      <c r="K85" s="59"/>
    </row>
    <row r="86" spans="2:11" ht="38.25">
      <c r="B86" s="115"/>
      <c r="C86" s="116"/>
      <c r="D86" s="117" t="s">
        <v>101</v>
      </c>
      <c r="E86" s="118"/>
      <c r="F86" s="118"/>
      <c r="G86" s="119"/>
      <c r="H86" s="612" t="s">
        <v>102</v>
      </c>
      <c r="I86" s="612" t="s">
        <v>103</v>
      </c>
      <c r="J86" s="619" t="s">
        <v>104</v>
      </c>
      <c r="K86" s="122"/>
    </row>
    <row r="87" spans="2:11">
      <c r="B87" s="115"/>
      <c r="C87" s="115"/>
      <c r="D87" s="124" t="s">
        <v>105</v>
      </c>
      <c r="E87" s="125"/>
      <c r="F87" s="125"/>
      <c r="G87" s="125"/>
      <c r="H87" s="126"/>
      <c r="I87" s="126"/>
      <c r="J87" s="127"/>
      <c r="K87" s="122"/>
    </row>
    <row r="88" spans="2:11">
      <c r="B88" s="115"/>
      <c r="C88" s="115"/>
      <c r="D88" s="124" t="s">
        <v>106</v>
      </c>
      <c r="E88" s="125"/>
      <c r="F88" s="125"/>
      <c r="G88" s="125"/>
      <c r="H88" s="126"/>
      <c r="I88" s="126"/>
      <c r="J88" s="127"/>
      <c r="K88" s="122"/>
    </row>
    <row r="89" spans="2:11">
      <c r="B89" s="115"/>
      <c r="C89" s="115"/>
      <c r="D89" s="128" t="s">
        <v>107</v>
      </c>
      <c r="E89" s="129"/>
      <c r="F89" s="129"/>
      <c r="G89" s="129"/>
      <c r="H89" s="126"/>
      <c r="I89" s="126">
        <v>3000000</v>
      </c>
      <c r="J89" s="127"/>
      <c r="K89" s="122"/>
    </row>
    <row r="90" spans="2:11">
      <c r="B90" s="115"/>
      <c r="C90" s="115"/>
      <c r="D90" s="124" t="s">
        <v>108</v>
      </c>
      <c r="E90" s="125"/>
      <c r="F90" s="125"/>
      <c r="G90" s="125"/>
      <c r="H90" s="126"/>
      <c r="I90" s="126"/>
      <c r="J90" s="127"/>
      <c r="K90" s="122"/>
    </row>
    <row r="91" spans="2:11">
      <c r="B91" s="115"/>
      <c r="C91" s="115"/>
      <c r="D91" s="124" t="s">
        <v>109</v>
      </c>
      <c r="E91" s="125"/>
      <c r="F91" s="125"/>
      <c r="G91" s="125"/>
      <c r="H91" s="126"/>
      <c r="I91" s="126"/>
      <c r="J91" s="127"/>
      <c r="K91" s="122"/>
    </row>
    <row r="92" spans="2:11">
      <c r="B92" s="115"/>
      <c r="C92" s="115"/>
      <c r="D92" s="128" t="s">
        <v>110</v>
      </c>
      <c r="E92" s="129"/>
      <c r="F92" s="129"/>
      <c r="G92" s="129"/>
      <c r="H92" s="126"/>
      <c r="I92" s="126"/>
      <c r="J92" s="127"/>
      <c r="K92" s="122"/>
    </row>
    <row r="93" spans="2:11">
      <c r="B93" s="115"/>
      <c r="C93" s="115"/>
      <c r="D93" s="128" t="s">
        <v>111</v>
      </c>
      <c r="E93" s="129"/>
      <c r="F93" s="129"/>
      <c r="G93" s="129"/>
      <c r="H93" s="126"/>
      <c r="I93" s="126"/>
      <c r="J93" s="127"/>
      <c r="K93" s="122"/>
    </row>
    <row r="94" spans="2:11">
      <c r="B94" s="115"/>
      <c r="C94" s="115"/>
      <c r="D94" s="128" t="s">
        <v>112</v>
      </c>
      <c r="E94" s="129"/>
      <c r="F94" s="129"/>
      <c r="G94" s="129"/>
      <c r="H94" s="126"/>
      <c r="I94" s="126">
        <v>679199</v>
      </c>
      <c r="J94" s="127"/>
      <c r="K94" s="122"/>
    </row>
    <row r="95" spans="2:11">
      <c r="B95" s="115"/>
      <c r="C95" s="115"/>
      <c r="D95" s="128" t="s">
        <v>113</v>
      </c>
      <c r="E95" s="129"/>
      <c r="F95" s="129"/>
      <c r="G95" s="129"/>
      <c r="H95" s="126"/>
      <c r="I95" s="126"/>
      <c r="J95" s="127"/>
      <c r="K95" s="122"/>
    </row>
    <row r="96" spans="2:11">
      <c r="B96" s="115"/>
      <c r="C96" s="115"/>
      <c r="D96" s="128" t="s">
        <v>114</v>
      </c>
      <c r="E96" s="129"/>
      <c r="F96" s="129"/>
      <c r="G96" s="129"/>
      <c r="H96" s="126"/>
      <c r="I96" s="126"/>
      <c r="J96" s="127"/>
      <c r="K96" s="122"/>
    </row>
    <row r="97" spans="2:11">
      <c r="B97" s="115"/>
      <c r="C97" s="115"/>
      <c r="D97" s="128" t="s">
        <v>115</v>
      </c>
      <c r="E97" s="129"/>
      <c r="F97" s="129"/>
      <c r="G97" s="129"/>
      <c r="H97" s="130"/>
      <c r="I97" s="126"/>
      <c r="J97" s="127"/>
      <c r="K97" s="122"/>
    </row>
    <row r="98" spans="2:11">
      <c r="B98" s="115"/>
      <c r="C98" s="115"/>
      <c r="D98" s="131" t="s">
        <v>83</v>
      </c>
      <c r="E98" s="19"/>
      <c r="F98" s="19"/>
      <c r="G98" s="19"/>
      <c r="H98" s="132"/>
      <c r="I98" s="132">
        <f>SUM(I89:I97)</f>
        <v>3679199</v>
      </c>
      <c r="J98" s="132"/>
      <c r="K98" s="122"/>
    </row>
    <row r="99" spans="2:11">
      <c r="B99" s="115"/>
      <c r="C99" s="115"/>
      <c r="D99" s="615" t="s">
        <v>116</v>
      </c>
      <c r="E99" s="134"/>
      <c r="F99" s="134"/>
      <c r="G99" s="14"/>
      <c r="H99" s="135"/>
      <c r="I99" s="135"/>
      <c r="J99" s="135"/>
      <c r="K99" s="122"/>
    </row>
    <row r="100" spans="2:11" ht="13.5" thickBot="1">
      <c r="B100" s="115"/>
      <c r="C100" s="137"/>
      <c r="D100" s="138" t="s">
        <v>117</v>
      </c>
      <c r="E100" s="138"/>
      <c r="F100" s="138"/>
      <c r="G100" s="139"/>
      <c r="H100" s="140"/>
      <c r="I100" s="140"/>
      <c r="J100" s="141"/>
      <c r="K100" s="122"/>
    </row>
    <row r="101" spans="2:11" ht="13.5" thickBot="1">
      <c r="B101" s="7"/>
      <c r="C101" s="20"/>
      <c r="D101" s="20"/>
      <c r="E101" s="20"/>
      <c r="F101" s="20"/>
      <c r="G101" s="20"/>
      <c r="H101" s="20"/>
      <c r="I101" s="20"/>
      <c r="J101" s="20"/>
      <c r="K101" s="8"/>
    </row>
    <row r="102" spans="2:11">
      <c r="B102" s="62"/>
      <c r="C102" s="142"/>
      <c r="D102" s="58" t="s">
        <v>118</v>
      </c>
      <c r="E102" s="143"/>
      <c r="F102" s="143"/>
      <c r="G102" s="58"/>
      <c r="H102" s="58"/>
      <c r="I102" s="58"/>
      <c r="J102" s="144"/>
      <c r="K102" s="145"/>
    </row>
    <row r="103" spans="2:11">
      <c r="B103" s="148"/>
      <c r="C103" s="148"/>
      <c r="D103" s="149"/>
      <c r="E103" s="615"/>
      <c r="F103" s="615"/>
      <c r="G103" s="615"/>
      <c r="H103" s="615"/>
      <c r="I103" s="615"/>
      <c r="J103" s="613" t="s">
        <v>21</v>
      </c>
      <c r="K103" s="151"/>
    </row>
    <row r="104" spans="2:11">
      <c r="B104" s="148"/>
      <c r="C104" s="148"/>
      <c r="D104" s="153" t="s">
        <v>119</v>
      </c>
      <c r="E104" s="154"/>
      <c r="F104" s="154"/>
      <c r="G104" s="154"/>
      <c r="H104" s="154"/>
      <c r="I104" s="155"/>
      <c r="J104" s="127">
        <v>551879.85</v>
      </c>
      <c r="K104" s="151"/>
    </row>
    <row r="105" spans="2:11">
      <c r="B105" s="148"/>
      <c r="C105" s="148"/>
      <c r="D105" s="156" t="s">
        <v>120</v>
      </c>
      <c r="E105" s="154"/>
      <c r="F105" s="154"/>
      <c r="G105" s="154"/>
      <c r="H105" s="154"/>
      <c r="I105" s="154"/>
      <c r="J105" s="127"/>
      <c r="K105" s="151"/>
    </row>
    <row r="106" spans="2:11">
      <c r="B106" s="148"/>
      <c r="C106" s="148"/>
      <c r="D106" s="157" t="s">
        <v>83</v>
      </c>
      <c r="E106" s="154"/>
      <c r="F106" s="154"/>
      <c r="G106" s="154"/>
      <c r="H106" s="154"/>
      <c r="I106" s="154"/>
      <c r="J106" s="127">
        <f>SUM(J104:J105)</f>
        <v>551879.85</v>
      </c>
      <c r="K106" s="151"/>
    </row>
    <row r="107" spans="2:11" ht="13.5" thickBot="1">
      <c r="B107" s="148"/>
      <c r="C107" s="158"/>
      <c r="D107" s="159" t="s">
        <v>121</v>
      </c>
      <c r="E107" s="159"/>
      <c r="F107" s="160"/>
      <c r="G107" s="160"/>
      <c r="H107" s="140"/>
      <c r="I107" s="140"/>
      <c r="J107" s="161"/>
      <c r="K107" s="151"/>
    </row>
    <row r="108" spans="2:11" ht="13.5" thickBot="1">
      <c r="B108" s="60"/>
      <c r="C108" s="61"/>
      <c r="D108" s="61"/>
      <c r="E108" s="61"/>
      <c r="F108" s="61"/>
      <c r="G108" s="61"/>
      <c r="H108" s="61"/>
      <c r="I108" s="61"/>
      <c r="J108" s="61"/>
      <c r="K108" s="59"/>
    </row>
    <row r="109" spans="2:11">
      <c r="B109" s="60"/>
      <c r="C109" s="2"/>
      <c r="D109" s="22" t="s">
        <v>122</v>
      </c>
      <c r="E109" s="4"/>
      <c r="F109" s="4"/>
      <c r="G109" s="4"/>
      <c r="H109" s="722" t="s">
        <v>21</v>
      </c>
      <c r="I109" s="723"/>
      <c r="J109" s="724"/>
      <c r="K109" s="59"/>
    </row>
    <row r="110" spans="2:11">
      <c r="B110" s="60"/>
      <c r="C110" s="60"/>
      <c r="D110" s="620" t="s">
        <v>123</v>
      </c>
      <c r="E110" s="163"/>
      <c r="F110" s="620"/>
      <c r="G110" s="164" t="s">
        <v>124</v>
      </c>
      <c r="H110" s="64" t="s">
        <v>92</v>
      </c>
      <c r="I110" s="64" t="s">
        <v>93</v>
      </c>
      <c r="J110" s="65" t="s">
        <v>94</v>
      </c>
      <c r="K110" s="59"/>
    </row>
    <row r="111" spans="2:11">
      <c r="B111" s="165"/>
      <c r="C111" s="165"/>
      <c r="D111" s="166" t="s">
        <v>125</v>
      </c>
      <c r="E111" s="620"/>
      <c r="F111" s="166"/>
      <c r="G111" s="167">
        <v>3</v>
      </c>
      <c r="H111" s="132">
        <v>9535117</v>
      </c>
      <c r="I111" s="169"/>
      <c r="J111" s="170"/>
      <c r="K111" s="171"/>
    </row>
    <row r="112" spans="2:11">
      <c r="B112" s="148"/>
      <c r="C112" s="148"/>
      <c r="D112" s="166" t="s">
        <v>126</v>
      </c>
      <c r="E112" s="166"/>
      <c r="F112" s="166"/>
      <c r="G112" s="173">
        <v>12</v>
      </c>
      <c r="H112" s="335">
        <v>3629799.15</v>
      </c>
      <c r="I112" s="175"/>
      <c r="J112" s="176"/>
      <c r="K112" s="151"/>
    </row>
    <row r="113" spans="2:11">
      <c r="B113" s="148"/>
      <c r="C113" s="148"/>
      <c r="D113" s="166" t="s">
        <v>127</v>
      </c>
      <c r="E113" s="166"/>
      <c r="F113" s="166"/>
      <c r="G113" s="173">
        <v>1</v>
      </c>
      <c r="H113" s="335">
        <v>1000000</v>
      </c>
      <c r="I113" s="173"/>
      <c r="J113" s="127"/>
      <c r="K113" s="151"/>
    </row>
    <row r="114" spans="2:11">
      <c r="B114" s="148"/>
      <c r="C114" s="148"/>
      <c r="D114" s="166" t="s">
        <v>128</v>
      </c>
      <c r="E114" s="166"/>
      <c r="F114" s="166"/>
      <c r="G114" s="173"/>
      <c r="H114" s="173"/>
      <c r="I114" s="173"/>
      <c r="J114" s="127"/>
      <c r="K114" s="151"/>
    </row>
    <row r="115" spans="2:11">
      <c r="B115" s="148"/>
      <c r="C115" s="148"/>
      <c r="D115" s="178" t="s">
        <v>129</v>
      </c>
      <c r="E115" s="166"/>
      <c r="F115" s="166"/>
      <c r="G115" s="175"/>
      <c r="H115" s="335">
        <v>551879.85</v>
      </c>
      <c r="I115" s="175"/>
      <c r="J115" s="176"/>
      <c r="K115" s="151"/>
    </row>
    <row r="116" spans="2:11">
      <c r="B116" s="148"/>
      <c r="C116" s="148"/>
      <c r="D116" s="178" t="s">
        <v>130</v>
      </c>
      <c r="E116" s="166"/>
      <c r="F116" s="166"/>
      <c r="G116" s="175"/>
      <c r="H116" s="175"/>
      <c r="I116" s="173"/>
      <c r="J116" s="127">
        <v>3679199</v>
      </c>
      <c r="K116" s="151"/>
    </row>
    <row r="117" spans="2:11">
      <c r="B117" s="148"/>
      <c r="C117" s="148"/>
      <c r="D117" s="178" t="s">
        <v>131</v>
      </c>
      <c r="E117" s="166"/>
      <c r="F117" s="166"/>
      <c r="G117" s="173"/>
      <c r="H117" s="175"/>
      <c r="I117" s="175"/>
      <c r="J117" s="127"/>
      <c r="K117" s="151"/>
    </row>
    <row r="118" spans="2:11">
      <c r="B118" s="148"/>
      <c r="C118" s="148"/>
      <c r="D118" s="179" t="s">
        <v>132</v>
      </c>
      <c r="E118" s="166"/>
      <c r="F118" s="179"/>
      <c r="G118" s="126"/>
      <c r="H118" s="126">
        <f>SUM(H111:H115)</f>
        <v>14716796</v>
      </c>
      <c r="I118" s="126">
        <f>I113+I114+I116</f>
        <v>0</v>
      </c>
      <c r="J118" s="127">
        <f>J113+J114+J116+J117</f>
        <v>3679199</v>
      </c>
      <c r="K118" s="151"/>
    </row>
    <row r="119" spans="2:11" ht="13.5" thickBot="1">
      <c r="B119" s="148"/>
      <c r="C119" s="158"/>
      <c r="D119" s="180" t="s">
        <v>133</v>
      </c>
      <c r="E119" s="181"/>
      <c r="F119" s="180"/>
      <c r="G119" s="182"/>
      <c r="H119" s="732">
        <f>G118+H118+I118+J118</f>
        <v>18395995</v>
      </c>
      <c r="I119" s="733"/>
      <c r="J119" s="734"/>
      <c r="K119" s="151"/>
    </row>
    <row r="120" spans="2:11" ht="13.5" thickBot="1">
      <c r="B120" s="44"/>
      <c r="C120" s="45"/>
      <c r="D120" s="45"/>
      <c r="E120" s="45"/>
      <c r="F120" s="45"/>
      <c r="G120" s="45"/>
      <c r="H120" s="45"/>
      <c r="I120" s="45"/>
      <c r="J120" s="45"/>
      <c r="K120" s="46"/>
    </row>
  </sheetData>
  <mergeCells count="43">
    <mergeCell ref="C3:J5"/>
    <mergeCell ref="D15:E15"/>
    <mergeCell ref="F15:F16"/>
    <mergeCell ref="G15:G16"/>
    <mergeCell ref="H15:H16"/>
    <mergeCell ref="I15:I16"/>
    <mergeCell ref="J15:J16"/>
    <mergeCell ref="G40:G41"/>
    <mergeCell ref="H40:H41"/>
    <mergeCell ref="I40:J41"/>
    <mergeCell ref="E41:F41"/>
    <mergeCell ref="E42:F42"/>
    <mergeCell ref="I42:J42"/>
    <mergeCell ref="D40:F40"/>
    <mergeCell ref="E43:F43"/>
    <mergeCell ref="I43:J43"/>
    <mergeCell ref="E44:F44"/>
    <mergeCell ref="I44:J44"/>
    <mergeCell ref="E45:F45"/>
    <mergeCell ref="I45:J45"/>
    <mergeCell ref="I53:J53"/>
    <mergeCell ref="I54:J54"/>
    <mergeCell ref="I46:J46"/>
    <mergeCell ref="I47:J47"/>
    <mergeCell ref="E48:F48"/>
    <mergeCell ref="I48:J48"/>
    <mergeCell ref="I49:J49"/>
    <mergeCell ref="D20:I20"/>
    <mergeCell ref="D54:H54"/>
    <mergeCell ref="H109:J109"/>
    <mergeCell ref="H119:J119"/>
    <mergeCell ref="D77:E77"/>
    <mergeCell ref="F77:F78"/>
    <mergeCell ref="G77:G78"/>
    <mergeCell ref="H77:J77"/>
    <mergeCell ref="D83:I83"/>
    <mergeCell ref="D65:E65"/>
    <mergeCell ref="F65:F66"/>
    <mergeCell ref="G65:G66"/>
    <mergeCell ref="H65:J65"/>
    <mergeCell ref="D71:J71"/>
    <mergeCell ref="I50:J50"/>
    <mergeCell ref="I51:J51"/>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7"/>
  <sheetViews>
    <sheetView topLeftCell="A83" zoomScale="80" zoomScaleNormal="80" workbookViewId="0">
      <selection activeCell="E18" sqref="E18"/>
    </sheetView>
  </sheetViews>
  <sheetFormatPr defaultColWidth="9.140625" defaultRowHeight="12.75"/>
  <cols>
    <col min="1" max="1" width="9.140625" style="189"/>
    <col min="2" max="2" width="5.5703125" style="189" customWidth="1"/>
    <col min="3" max="3" width="5" style="189" customWidth="1"/>
    <col min="4" max="4" width="39.42578125" style="189" customWidth="1"/>
    <col min="5" max="5" width="35.7109375" style="189" customWidth="1"/>
    <col min="6" max="6" width="24" style="189" customWidth="1"/>
    <col min="7" max="7" width="21.140625" style="189" customWidth="1"/>
    <col min="8" max="8" width="28.42578125" style="189" customWidth="1"/>
    <col min="9" max="9" width="15.28515625" style="189" customWidth="1"/>
    <col min="10" max="10" width="16" style="189" customWidth="1"/>
    <col min="11" max="11" width="4.5703125" style="189" customWidth="1"/>
    <col min="12" max="16384" width="9.140625" style="189"/>
  </cols>
  <sheetData>
    <row r="1" spans="2:11" ht="13.5" thickBot="1"/>
    <row r="2" spans="2:11" ht="15.75">
      <c r="B2" s="190"/>
      <c r="C2" s="191" t="s">
        <v>0</v>
      </c>
      <c r="D2" s="557"/>
      <c r="E2" s="557"/>
      <c r="F2" s="557"/>
      <c r="G2" s="557"/>
      <c r="H2" s="557"/>
      <c r="I2" s="557"/>
      <c r="J2" s="557"/>
      <c r="K2" s="558"/>
    </row>
    <row r="3" spans="2:11">
      <c r="B3" s="192"/>
      <c r="C3" s="737" t="s">
        <v>1</v>
      </c>
      <c r="D3" s="737"/>
      <c r="E3" s="737"/>
      <c r="F3" s="737"/>
      <c r="G3" s="737"/>
      <c r="H3" s="737"/>
      <c r="I3" s="737"/>
      <c r="J3" s="737"/>
      <c r="K3" s="193"/>
    </row>
    <row r="4" spans="2:11">
      <c r="B4" s="192"/>
      <c r="C4" s="737"/>
      <c r="D4" s="737"/>
      <c r="E4" s="737"/>
      <c r="F4" s="737"/>
      <c r="G4" s="737"/>
      <c r="H4" s="737"/>
      <c r="I4" s="737"/>
      <c r="J4" s="737"/>
      <c r="K4" s="193"/>
    </row>
    <row r="5" spans="2:11">
      <c r="B5" s="192"/>
      <c r="C5" s="737"/>
      <c r="D5" s="737"/>
      <c r="E5" s="737"/>
      <c r="F5" s="737"/>
      <c r="G5" s="737"/>
      <c r="H5" s="737"/>
      <c r="I5" s="737"/>
      <c r="J5" s="737"/>
      <c r="K5" s="193"/>
    </row>
    <row r="6" spans="2:11">
      <c r="B6" s="192"/>
      <c r="C6" s="553"/>
      <c r="D6" s="553"/>
      <c r="E6" s="553"/>
      <c r="F6" s="553"/>
      <c r="G6" s="553"/>
      <c r="H6" s="553"/>
      <c r="I6" s="553"/>
      <c r="J6" s="553"/>
      <c r="K6" s="193"/>
    </row>
    <row r="7" spans="2:11">
      <c r="B7" s="10"/>
      <c r="C7" s="12" t="s">
        <v>2</v>
      </c>
      <c r="D7" s="12"/>
      <c r="E7" s="13" t="s">
        <v>3</v>
      </c>
      <c r="F7" s="12"/>
      <c r="G7" s="194" t="s">
        <v>4</v>
      </c>
      <c r="H7" s="12"/>
      <c r="I7" s="12"/>
      <c r="J7" s="194"/>
      <c r="K7" s="15"/>
    </row>
    <row r="8" spans="2:11">
      <c r="B8" s="10"/>
      <c r="C8" s="12" t="s">
        <v>5</v>
      </c>
      <c r="D8" s="12"/>
      <c r="E8" s="16" t="s">
        <v>211</v>
      </c>
      <c r="F8" s="12"/>
      <c r="G8" s="194" t="s">
        <v>7</v>
      </c>
      <c r="H8" s="195" t="s">
        <v>591</v>
      </c>
      <c r="I8" s="194"/>
      <c r="J8" s="12"/>
      <c r="K8" s="15"/>
    </row>
    <row r="9" spans="2:11">
      <c r="B9" s="10"/>
      <c r="C9" s="12" t="s">
        <v>9</v>
      </c>
      <c r="D9" s="12"/>
      <c r="E9" s="559">
        <v>15300794</v>
      </c>
      <c r="F9" s="12" t="s">
        <v>10</v>
      </c>
      <c r="G9" s="194" t="s">
        <v>11</v>
      </c>
      <c r="H9" s="196" t="s">
        <v>213</v>
      </c>
      <c r="I9" s="194"/>
      <c r="J9" s="12"/>
      <c r="K9" s="15"/>
    </row>
    <row r="10" spans="2:11">
      <c r="B10" s="10"/>
      <c r="C10" s="12"/>
      <c r="D10" s="12"/>
      <c r="E10" s="12"/>
      <c r="F10" s="12"/>
      <c r="G10" s="194" t="s">
        <v>13</v>
      </c>
      <c r="H10" s="196">
        <v>647</v>
      </c>
      <c r="I10" s="194"/>
      <c r="J10" s="12"/>
      <c r="K10" s="15"/>
    </row>
    <row r="11" spans="2:11">
      <c r="B11" s="10"/>
      <c r="C11" s="12"/>
      <c r="D11" s="12"/>
      <c r="E11" s="12"/>
      <c r="F11" s="12"/>
      <c r="G11" s="194" t="s">
        <v>14</v>
      </c>
      <c r="H11" s="196">
        <v>5890068585</v>
      </c>
      <c r="I11" s="194"/>
      <c r="J11" s="12"/>
      <c r="K11" s="15"/>
    </row>
    <row r="12" spans="2:11" ht="13.5" thickBot="1">
      <c r="B12" s="192"/>
      <c r="K12" s="193"/>
    </row>
    <row r="13" spans="2:11">
      <c r="B13" s="192"/>
      <c r="C13" s="190"/>
      <c r="D13" s="22" t="s">
        <v>15</v>
      </c>
      <c r="E13" s="557"/>
      <c r="F13" s="557"/>
      <c r="G13" s="557"/>
      <c r="H13" s="557"/>
      <c r="I13" s="557"/>
      <c r="J13" s="558"/>
      <c r="K13" s="193"/>
    </row>
    <row r="14" spans="2:11" ht="13.5" thickBot="1">
      <c r="B14" s="192"/>
      <c r="C14" s="192"/>
      <c r="D14" s="12"/>
      <c r="J14" s="193"/>
      <c r="K14" s="193"/>
    </row>
    <row r="15" spans="2:11">
      <c r="B15" s="192"/>
      <c r="C15" s="192"/>
      <c r="D15" s="697" t="s">
        <v>16</v>
      </c>
      <c r="E15" s="698"/>
      <c r="F15" s="699" t="s">
        <v>17</v>
      </c>
      <c r="G15" s="699" t="s">
        <v>18</v>
      </c>
      <c r="H15" s="701" t="s">
        <v>19</v>
      </c>
      <c r="I15" s="701" t="s">
        <v>20</v>
      </c>
      <c r="J15" s="703" t="s">
        <v>21</v>
      </c>
      <c r="K15" s="193"/>
    </row>
    <row r="16" spans="2:11" ht="25.5">
      <c r="B16" s="192"/>
      <c r="C16" s="192"/>
      <c r="D16" s="25" t="s">
        <v>22</v>
      </c>
      <c r="E16" s="550" t="s">
        <v>23</v>
      </c>
      <c r="F16" s="700"/>
      <c r="G16" s="700"/>
      <c r="H16" s="702"/>
      <c r="I16" s="702"/>
      <c r="J16" s="704"/>
      <c r="K16" s="193"/>
    </row>
    <row r="17" spans="2:11" ht="25.5">
      <c r="B17" s="192"/>
      <c r="C17" s="192"/>
      <c r="D17" s="657" t="s">
        <v>214</v>
      </c>
      <c r="E17" s="658" t="s">
        <v>215</v>
      </c>
      <c r="F17" s="659">
        <v>570</v>
      </c>
      <c r="G17" s="660" t="s">
        <v>216</v>
      </c>
      <c r="H17" s="660" t="s">
        <v>217</v>
      </c>
      <c r="I17" s="660" t="s">
        <v>218</v>
      </c>
      <c r="J17" s="661">
        <v>1400000</v>
      </c>
      <c r="K17" s="193"/>
    </row>
    <row r="18" spans="2:11" ht="25.5">
      <c r="B18" s="192"/>
      <c r="C18" s="192"/>
      <c r="D18" s="657" t="s">
        <v>617</v>
      </c>
      <c r="E18" s="662"/>
      <c r="F18" s="663">
        <v>1000</v>
      </c>
      <c r="G18" s="660" t="s">
        <v>219</v>
      </c>
      <c r="H18" s="660" t="s">
        <v>217</v>
      </c>
      <c r="I18" s="660" t="s">
        <v>218</v>
      </c>
      <c r="J18" s="661">
        <v>4000000</v>
      </c>
      <c r="K18" s="193"/>
    </row>
    <row r="19" spans="2:11">
      <c r="B19" s="192"/>
      <c r="C19" s="192"/>
      <c r="D19" s="560"/>
      <c r="E19" s="560"/>
      <c r="F19" s="560"/>
      <c r="G19" s="560"/>
      <c r="H19" s="560"/>
      <c r="I19" s="664"/>
      <c r="J19" s="664"/>
      <c r="K19" s="193"/>
    </row>
    <row r="20" spans="2:11">
      <c r="B20" s="192"/>
      <c r="C20" s="192"/>
      <c r="D20" s="778" t="s">
        <v>83</v>
      </c>
      <c r="E20" s="779"/>
      <c r="F20" s="779"/>
      <c r="G20" s="779"/>
      <c r="H20" s="780"/>
      <c r="I20" s="665"/>
      <c r="J20" s="665">
        <f>SUM(J17:J19)</f>
        <v>5400000</v>
      </c>
      <c r="K20" s="193"/>
    </row>
    <row r="21" spans="2:11">
      <c r="B21" s="192"/>
      <c r="C21" s="192"/>
      <c r="D21" s="189" t="s">
        <v>28</v>
      </c>
      <c r="J21" s="193"/>
      <c r="K21" s="193"/>
    </row>
    <row r="22" spans="2:11">
      <c r="B22" s="192"/>
      <c r="C22" s="192"/>
      <c r="D22" s="189" t="s">
        <v>29</v>
      </c>
      <c r="E22" s="198"/>
      <c r="F22" s="198"/>
      <c r="G22" s="198"/>
      <c r="H22" s="198"/>
      <c r="I22" s="198"/>
      <c r="J22" s="199"/>
      <c r="K22" s="193"/>
    </row>
    <row r="23" spans="2:11">
      <c r="B23" s="192"/>
      <c r="C23" s="192"/>
      <c r="D23" s="189" t="s">
        <v>30</v>
      </c>
      <c r="E23" s="198"/>
      <c r="F23" s="198"/>
      <c r="G23" s="198"/>
      <c r="H23" s="198"/>
      <c r="I23" s="198"/>
      <c r="J23" s="199"/>
      <c r="K23" s="193"/>
    </row>
    <row r="24" spans="2:11">
      <c r="B24" s="192"/>
      <c r="C24" s="192"/>
      <c r="D24" s="189" t="s">
        <v>31</v>
      </c>
      <c r="E24" s="198"/>
      <c r="F24" s="198"/>
      <c r="G24" s="198"/>
      <c r="H24" s="198"/>
      <c r="I24" s="198"/>
      <c r="J24" s="199"/>
      <c r="K24" s="193"/>
    </row>
    <row r="25" spans="2:11">
      <c r="B25" s="192"/>
      <c r="C25" s="192"/>
      <c r="D25" s="200" t="s">
        <v>32</v>
      </c>
      <c r="E25" s="198"/>
      <c r="F25" s="198"/>
      <c r="G25" s="198"/>
      <c r="H25" s="198"/>
      <c r="I25" s="198"/>
      <c r="J25" s="199"/>
      <c r="K25" s="193"/>
    </row>
    <row r="26" spans="2:11">
      <c r="B26" s="192"/>
      <c r="C26" s="192"/>
      <c r="D26" s="200" t="s">
        <v>33</v>
      </c>
      <c r="E26" s="198"/>
      <c r="F26" s="198"/>
      <c r="G26" s="198"/>
      <c r="H26" s="198"/>
      <c r="I26" s="198"/>
      <c r="J26" s="199"/>
      <c r="K26" s="193"/>
    </row>
    <row r="27" spans="2:11">
      <c r="B27" s="192"/>
      <c r="C27" s="192"/>
      <c r="D27" s="189" t="s">
        <v>34</v>
      </c>
      <c r="E27" s="198"/>
      <c r="F27" s="198"/>
      <c r="G27" s="198"/>
      <c r="H27" s="198"/>
      <c r="I27" s="198"/>
      <c r="J27" s="199"/>
      <c r="K27" s="193"/>
    </row>
    <row r="28" spans="2:11">
      <c r="B28" s="192"/>
      <c r="C28" s="192"/>
      <c r="D28" s="189" t="s">
        <v>35</v>
      </c>
      <c r="E28" s="198"/>
      <c r="F28" s="198"/>
      <c r="G28" s="198"/>
      <c r="H28" s="198"/>
      <c r="I28" s="198"/>
      <c r="J28" s="199"/>
      <c r="K28" s="193"/>
    </row>
    <row r="29" spans="2:11">
      <c r="B29" s="192"/>
      <c r="C29" s="192"/>
      <c r="D29" s="189" t="s">
        <v>36</v>
      </c>
      <c r="E29" s="198"/>
      <c r="F29" s="198"/>
      <c r="G29" s="198"/>
      <c r="H29" s="198"/>
      <c r="I29" s="198"/>
      <c r="J29" s="199"/>
      <c r="K29" s="193"/>
    </row>
    <row r="30" spans="2:11">
      <c r="B30" s="192"/>
      <c r="C30" s="192"/>
      <c r="D30" s="189" t="s">
        <v>37</v>
      </c>
      <c r="E30" s="198"/>
      <c r="F30" s="198"/>
      <c r="G30" s="198"/>
      <c r="H30" s="198"/>
      <c r="I30" s="198"/>
      <c r="J30" s="199"/>
      <c r="K30" s="193"/>
    </row>
    <row r="31" spans="2:11">
      <c r="B31" s="192"/>
      <c r="C31" s="192"/>
      <c r="D31" s="189" t="s">
        <v>38</v>
      </c>
      <c r="E31" s="198"/>
      <c r="F31" s="198"/>
      <c r="G31" s="198"/>
      <c r="H31" s="198"/>
      <c r="I31" s="198"/>
      <c r="J31" s="199"/>
      <c r="K31" s="193"/>
    </row>
    <row r="32" spans="2:11">
      <c r="B32" s="192"/>
      <c r="C32" s="192"/>
      <c r="D32" s="189" t="s">
        <v>39</v>
      </c>
      <c r="E32" s="198"/>
      <c r="F32" s="198"/>
      <c r="G32" s="198"/>
      <c r="H32" s="198"/>
      <c r="I32" s="198"/>
      <c r="J32" s="199"/>
      <c r="K32" s="193"/>
    </row>
    <row r="33" spans="2:11">
      <c r="B33" s="192"/>
      <c r="C33" s="192"/>
      <c r="D33" s="189" t="s">
        <v>40</v>
      </c>
      <c r="E33" s="198"/>
      <c r="F33" s="198"/>
      <c r="G33" s="198"/>
      <c r="H33" s="198"/>
      <c r="I33" s="198"/>
      <c r="J33" s="199"/>
      <c r="K33" s="193"/>
    </row>
    <row r="34" spans="2:11">
      <c r="B34" s="192"/>
      <c r="C34" s="192"/>
      <c r="D34" s="189" t="s">
        <v>41</v>
      </c>
      <c r="E34" s="198"/>
      <c r="F34" s="198"/>
      <c r="G34" s="198"/>
      <c r="H34" s="198"/>
      <c r="I34" s="198"/>
      <c r="J34" s="199"/>
      <c r="K34" s="193"/>
    </row>
    <row r="35" spans="2:11" ht="13.5" thickBot="1">
      <c r="B35" s="192"/>
      <c r="C35" s="201"/>
      <c r="D35" s="202"/>
      <c r="E35" s="202"/>
      <c r="F35" s="202"/>
      <c r="G35" s="202"/>
      <c r="H35" s="202"/>
      <c r="I35" s="202"/>
      <c r="J35" s="203"/>
      <c r="K35" s="193"/>
    </row>
    <row r="36" spans="2:11">
      <c r="B36" s="192"/>
      <c r="K36" s="193"/>
    </row>
    <row r="37" spans="2:11" ht="13.5" thickBot="1">
      <c r="B37" s="192"/>
      <c r="K37" s="193"/>
    </row>
    <row r="38" spans="2:11">
      <c r="B38" s="192"/>
      <c r="C38" s="190"/>
      <c r="D38" s="22" t="s">
        <v>42</v>
      </c>
      <c r="E38" s="557"/>
      <c r="F38" s="557"/>
      <c r="G38" s="557"/>
      <c r="H38" s="557"/>
      <c r="I38" s="557"/>
      <c r="J38" s="558"/>
      <c r="K38" s="193"/>
    </row>
    <row r="39" spans="2:11" ht="13.5" thickBot="1">
      <c r="B39" s="192"/>
      <c r="C39" s="192"/>
      <c r="D39" s="12"/>
      <c r="J39" s="193"/>
      <c r="K39" s="193"/>
    </row>
    <row r="40" spans="2:11">
      <c r="B40" s="192"/>
      <c r="C40" s="192"/>
      <c r="D40" s="705" t="s">
        <v>16</v>
      </c>
      <c r="E40" s="706"/>
      <c r="F40" s="707"/>
      <c r="G40" s="708" t="s">
        <v>43</v>
      </c>
      <c r="H40" s="708" t="s">
        <v>44</v>
      </c>
      <c r="I40" s="710" t="s">
        <v>21</v>
      </c>
      <c r="J40" s="711"/>
      <c r="K40" s="193"/>
    </row>
    <row r="41" spans="2:11">
      <c r="B41" s="192"/>
      <c r="C41" s="192"/>
      <c r="D41" s="47" t="s">
        <v>45</v>
      </c>
      <c r="E41" s="714" t="s">
        <v>46</v>
      </c>
      <c r="F41" s="715"/>
      <c r="G41" s="709"/>
      <c r="H41" s="709"/>
      <c r="I41" s="712"/>
      <c r="J41" s="713"/>
      <c r="K41" s="193"/>
    </row>
    <row r="42" spans="2:11" ht="30.75" customHeight="1">
      <c r="B42" s="192"/>
      <c r="C42" s="192"/>
      <c r="D42" s="204" t="s">
        <v>220</v>
      </c>
      <c r="E42" s="775" t="s">
        <v>221</v>
      </c>
      <c r="F42" s="776"/>
      <c r="G42" s="205" t="s">
        <v>222</v>
      </c>
      <c r="H42" s="206" t="s">
        <v>223</v>
      </c>
      <c r="I42" s="777">
        <v>150000</v>
      </c>
      <c r="J42" s="777"/>
      <c r="K42" s="193"/>
    </row>
    <row r="43" spans="2:11" ht="25.5">
      <c r="B43" s="192"/>
      <c r="C43" s="192"/>
      <c r="D43" s="204" t="s">
        <v>224</v>
      </c>
      <c r="E43" s="775" t="s">
        <v>225</v>
      </c>
      <c r="F43" s="776"/>
      <c r="G43" s="205" t="s">
        <v>222</v>
      </c>
      <c r="H43" s="206" t="s">
        <v>223</v>
      </c>
      <c r="I43" s="777">
        <v>300000</v>
      </c>
      <c r="J43" s="777"/>
      <c r="K43" s="193"/>
    </row>
    <row r="44" spans="2:11" ht="25.5">
      <c r="B44" s="192"/>
      <c r="C44" s="192"/>
      <c r="D44" s="204" t="s">
        <v>226</v>
      </c>
      <c r="E44" s="775" t="s">
        <v>227</v>
      </c>
      <c r="F44" s="776"/>
      <c r="G44" s="205" t="s">
        <v>222</v>
      </c>
      <c r="H44" s="206" t="s">
        <v>223</v>
      </c>
      <c r="I44" s="777">
        <v>250000</v>
      </c>
      <c r="J44" s="777"/>
      <c r="K44" s="193"/>
    </row>
    <row r="45" spans="2:11" ht="25.5">
      <c r="B45" s="192"/>
      <c r="C45" s="192"/>
      <c r="D45" s="204" t="s">
        <v>228</v>
      </c>
      <c r="E45" s="775" t="s">
        <v>229</v>
      </c>
      <c r="F45" s="776"/>
      <c r="G45" s="205" t="s">
        <v>222</v>
      </c>
      <c r="H45" s="206" t="s">
        <v>223</v>
      </c>
      <c r="I45" s="777">
        <v>200000</v>
      </c>
      <c r="J45" s="777"/>
      <c r="K45" s="193"/>
    </row>
    <row r="46" spans="2:11" ht="25.5">
      <c r="B46" s="192"/>
      <c r="C46" s="192"/>
      <c r="D46" s="204" t="s">
        <v>230</v>
      </c>
      <c r="E46" s="775" t="s">
        <v>231</v>
      </c>
      <c r="F46" s="776"/>
      <c r="G46" s="205" t="s">
        <v>222</v>
      </c>
      <c r="H46" s="206" t="s">
        <v>223</v>
      </c>
      <c r="I46" s="777">
        <v>400000</v>
      </c>
      <c r="J46" s="777"/>
      <c r="K46" s="193"/>
    </row>
    <row r="47" spans="2:11" ht="25.5">
      <c r="B47" s="192"/>
      <c r="C47" s="192"/>
      <c r="D47" s="204" t="s">
        <v>232</v>
      </c>
      <c r="E47" s="775" t="s">
        <v>233</v>
      </c>
      <c r="F47" s="776"/>
      <c r="G47" s="205" t="s">
        <v>222</v>
      </c>
      <c r="H47" s="206" t="s">
        <v>223</v>
      </c>
      <c r="I47" s="777">
        <v>150000</v>
      </c>
      <c r="J47" s="777"/>
      <c r="K47" s="193"/>
    </row>
    <row r="48" spans="2:11" ht="25.5">
      <c r="B48" s="192"/>
      <c r="C48" s="192"/>
      <c r="D48" s="204" t="s">
        <v>234</v>
      </c>
      <c r="E48" s="775" t="s">
        <v>235</v>
      </c>
      <c r="F48" s="776"/>
      <c r="G48" s="205" t="s">
        <v>222</v>
      </c>
      <c r="H48" s="206" t="s">
        <v>223</v>
      </c>
      <c r="I48" s="777">
        <v>600000</v>
      </c>
      <c r="J48" s="777"/>
      <c r="K48" s="193"/>
    </row>
    <row r="49" spans="2:11" ht="25.5">
      <c r="B49" s="192"/>
      <c r="C49" s="192"/>
      <c r="D49" s="204" t="s">
        <v>236</v>
      </c>
      <c r="E49" s="775" t="s">
        <v>237</v>
      </c>
      <c r="F49" s="776"/>
      <c r="G49" s="205" t="s">
        <v>222</v>
      </c>
      <c r="H49" s="206" t="s">
        <v>223</v>
      </c>
      <c r="I49" s="777">
        <v>400000</v>
      </c>
      <c r="J49" s="777"/>
      <c r="K49" s="193"/>
    </row>
    <row r="50" spans="2:11" ht="25.5">
      <c r="B50" s="192"/>
      <c r="C50" s="192"/>
      <c r="D50" s="204" t="s">
        <v>238</v>
      </c>
      <c r="E50" s="775" t="s">
        <v>239</v>
      </c>
      <c r="F50" s="776"/>
      <c r="G50" s="205" t="s">
        <v>222</v>
      </c>
      <c r="H50" s="206" t="s">
        <v>223</v>
      </c>
      <c r="I50" s="777">
        <v>400000</v>
      </c>
      <c r="J50" s="777"/>
      <c r="K50" s="193"/>
    </row>
    <row r="51" spans="2:11" ht="25.5">
      <c r="B51" s="192"/>
      <c r="C51" s="192"/>
      <c r="D51" s="204" t="s">
        <v>240</v>
      </c>
      <c r="E51" s="775" t="s">
        <v>241</v>
      </c>
      <c r="F51" s="776"/>
      <c r="G51" s="205" t="s">
        <v>222</v>
      </c>
      <c r="H51" s="206" t="s">
        <v>223</v>
      </c>
      <c r="I51" s="777">
        <v>231611.38</v>
      </c>
      <c r="J51" s="777"/>
      <c r="K51" s="193"/>
    </row>
    <row r="52" spans="2:11" ht="25.5">
      <c r="B52" s="192"/>
      <c r="C52" s="192"/>
      <c r="D52" s="204" t="s">
        <v>242</v>
      </c>
      <c r="E52" s="775" t="s">
        <v>243</v>
      </c>
      <c r="F52" s="776"/>
      <c r="G52" s="205" t="s">
        <v>222</v>
      </c>
      <c r="H52" s="206" t="s">
        <v>223</v>
      </c>
      <c r="I52" s="777">
        <v>150000</v>
      </c>
      <c r="J52" s="777"/>
      <c r="K52" s="193"/>
    </row>
    <row r="53" spans="2:11" ht="25.5">
      <c r="B53" s="192"/>
      <c r="C53" s="192"/>
      <c r="D53" s="204" t="s">
        <v>244</v>
      </c>
      <c r="E53" s="775" t="s">
        <v>245</v>
      </c>
      <c r="F53" s="776"/>
      <c r="G53" s="205" t="s">
        <v>222</v>
      </c>
      <c r="H53" s="206" t="s">
        <v>223</v>
      </c>
      <c r="I53" s="781">
        <v>150000</v>
      </c>
      <c r="J53" s="782"/>
      <c r="K53" s="193"/>
    </row>
    <row r="54" spans="2:11" ht="12.75" customHeight="1">
      <c r="B54" s="192"/>
      <c r="C54" s="192"/>
      <c r="D54" s="622" t="s">
        <v>83</v>
      </c>
      <c r="E54" s="623"/>
      <c r="F54" s="623">
        <v>12</v>
      </c>
      <c r="G54" s="623"/>
      <c r="H54" s="624"/>
      <c r="I54" s="783">
        <f>SUM(I42:I53)</f>
        <v>3381611.38</v>
      </c>
      <c r="J54" s="784"/>
      <c r="K54" s="193"/>
    </row>
    <row r="55" spans="2:11">
      <c r="B55" s="192"/>
      <c r="C55" s="192"/>
      <c r="D55" s="189" t="s">
        <v>84</v>
      </c>
      <c r="E55" s="198"/>
      <c r="F55" s="198"/>
      <c r="G55" s="198"/>
      <c r="H55" s="198"/>
      <c r="I55" s="198"/>
      <c r="J55" s="199"/>
      <c r="K55" s="193"/>
    </row>
    <row r="56" spans="2:11">
      <c r="B56" s="192"/>
      <c r="C56" s="192"/>
      <c r="D56" s="200" t="s">
        <v>85</v>
      </c>
      <c r="E56" s="198"/>
      <c r="F56" s="198"/>
      <c r="G56" s="198"/>
      <c r="H56" s="198"/>
      <c r="I56" s="198"/>
      <c r="J56" s="199"/>
      <c r="K56" s="193"/>
    </row>
    <row r="57" spans="2:11">
      <c r="B57" s="192"/>
      <c r="C57" s="192"/>
      <c r="D57" s="189" t="s">
        <v>86</v>
      </c>
      <c r="E57" s="200"/>
      <c r="F57" s="207"/>
      <c r="G57" s="208"/>
      <c r="H57" s="208"/>
      <c r="I57" s="208"/>
      <c r="J57" s="209"/>
      <c r="K57" s="193"/>
    </row>
    <row r="58" spans="2:11">
      <c r="B58" s="192"/>
      <c r="C58" s="192"/>
      <c r="D58" s="200" t="s">
        <v>87</v>
      </c>
      <c r="E58" s="200"/>
      <c r="F58" s="207"/>
      <c r="G58" s="208"/>
      <c r="H58" s="208"/>
      <c r="I58" s="208"/>
      <c r="J58" s="209"/>
      <c r="K58" s="193"/>
    </row>
    <row r="59" spans="2:11">
      <c r="B59" s="192"/>
      <c r="C59" s="192"/>
      <c r="D59" s="200" t="s">
        <v>88</v>
      </c>
      <c r="E59" s="198"/>
      <c r="F59" s="198"/>
      <c r="G59" s="198"/>
      <c r="H59" s="198"/>
      <c r="I59" s="198"/>
      <c r="J59" s="199"/>
      <c r="K59" s="193"/>
    </row>
    <row r="60" spans="2:11">
      <c r="B60" s="192"/>
      <c r="C60" s="192"/>
      <c r="D60" s="200" t="s">
        <v>89</v>
      </c>
      <c r="E60" s="198"/>
      <c r="F60" s="198"/>
      <c r="G60" s="198"/>
      <c r="H60" s="198"/>
      <c r="I60" s="198"/>
      <c r="J60" s="199"/>
      <c r="K60" s="193"/>
    </row>
    <row r="61" spans="2:11" ht="13.5" thickBot="1">
      <c r="B61" s="192"/>
      <c r="C61" s="201"/>
      <c r="D61" s="202" t="s">
        <v>90</v>
      </c>
      <c r="E61" s="210"/>
      <c r="F61" s="210"/>
      <c r="G61" s="210"/>
      <c r="H61" s="210"/>
      <c r="I61" s="210"/>
      <c r="J61" s="211"/>
      <c r="K61" s="193"/>
    </row>
    <row r="62" spans="2:11" ht="13.5" thickBot="1">
      <c r="B62" s="192"/>
      <c r="K62" s="193"/>
    </row>
    <row r="63" spans="2:11">
      <c r="B63" s="192"/>
      <c r="C63" s="190"/>
      <c r="D63" s="22" t="s">
        <v>91</v>
      </c>
      <c r="E63" s="557"/>
      <c r="F63" s="557"/>
      <c r="G63" s="557"/>
      <c r="H63" s="557"/>
      <c r="I63" s="557"/>
      <c r="J63" s="558"/>
      <c r="K63" s="193"/>
    </row>
    <row r="64" spans="2:11" ht="13.5" thickBot="1">
      <c r="B64" s="192"/>
      <c r="C64" s="192"/>
      <c r="J64" s="193"/>
      <c r="K64" s="193"/>
    </row>
    <row r="65" spans="2:11">
      <c r="B65" s="10"/>
      <c r="C65" s="10"/>
      <c r="D65" s="719" t="s">
        <v>16</v>
      </c>
      <c r="E65" s="720"/>
      <c r="F65" s="708" t="s">
        <v>43</v>
      </c>
      <c r="G65" s="708" t="s">
        <v>44</v>
      </c>
      <c r="H65" s="708" t="s">
        <v>21</v>
      </c>
      <c r="I65" s="708"/>
      <c r="J65" s="721"/>
      <c r="K65" s="15"/>
    </row>
    <row r="66" spans="2:11">
      <c r="B66" s="10"/>
      <c r="C66" s="10"/>
      <c r="D66" s="47" t="s">
        <v>45</v>
      </c>
      <c r="E66" s="554" t="s">
        <v>46</v>
      </c>
      <c r="F66" s="709"/>
      <c r="G66" s="709"/>
      <c r="H66" s="64" t="s">
        <v>92</v>
      </c>
      <c r="I66" s="64" t="s">
        <v>93</v>
      </c>
      <c r="J66" s="65" t="s">
        <v>94</v>
      </c>
      <c r="K66" s="15"/>
    </row>
    <row r="67" spans="2:11">
      <c r="B67" s="192"/>
      <c r="C67" s="192"/>
      <c r="D67" s="561" t="s">
        <v>592</v>
      </c>
      <c r="E67" s="562" t="s">
        <v>593</v>
      </c>
      <c r="F67" s="563" t="s">
        <v>345</v>
      </c>
      <c r="G67" s="514" t="s">
        <v>346</v>
      </c>
      <c r="H67" s="520">
        <v>3000000</v>
      </c>
      <c r="I67" s="552"/>
      <c r="J67" s="215"/>
      <c r="K67" s="193"/>
    </row>
    <row r="68" spans="2:11" ht="13.5" thickBot="1">
      <c r="B68" s="192"/>
      <c r="C68" s="192"/>
      <c r="D68" s="788" t="s">
        <v>83</v>
      </c>
      <c r="E68" s="789"/>
      <c r="F68" s="789"/>
      <c r="G68" s="753"/>
      <c r="H68" s="564">
        <v>3000000</v>
      </c>
      <c r="I68" s="565"/>
      <c r="J68" s="566"/>
      <c r="K68" s="193"/>
    </row>
    <row r="69" spans="2:11">
      <c r="B69" s="192"/>
      <c r="C69" s="192"/>
      <c r="D69" s="567" t="s">
        <v>95</v>
      </c>
      <c r="E69" s="568"/>
      <c r="F69" s="569"/>
      <c r="G69" s="570"/>
      <c r="H69" s="570"/>
      <c r="I69" s="571"/>
      <c r="J69" s="558"/>
      <c r="K69" s="193"/>
    </row>
    <row r="70" spans="2:11">
      <c r="B70" s="192"/>
      <c r="C70" s="192"/>
      <c r="D70" s="790" t="s">
        <v>96</v>
      </c>
      <c r="E70" s="791"/>
      <c r="F70" s="791"/>
      <c r="G70" s="791"/>
      <c r="H70" s="791"/>
      <c r="I70" s="791"/>
      <c r="J70" s="792"/>
      <c r="K70" s="193"/>
    </row>
    <row r="71" spans="2:11">
      <c r="B71" s="192"/>
      <c r="C71" s="192"/>
      <c r="D71" s="572" t="s">
        <v>97</v>
      </c>
      <c r="E71" s="231"/>
      <c r="F71" s="231"/>
      <c r="G71" s="231"/>
      <c r="H71" s="231"/>
      <c r="I71" s="231"/>
      <c r="J71" s="573"/>
      <c r="K71" s="193"/>
    </row>
    <row r="72" spans="2:11" ht="13.5" thickBot="1">
      <c r="B72" s="192"/>
      <c r="C72" s="201"/>
      <c r="D72" s="574" t="s">
        <v>98</v>
      </c>
      <c r="E72" s="216"/>
      <c r="F72" s="217"/>
      <c r="G72" s="218"/>
      <c r="H72" s="218"/>
      <c r="I72" s="218"/>
      <c r="J72" s="219"/>
      <c r="K72" s="193"/>
    </row>
    <row r="73" spans="2:11" ht="13.5" thickBot="1">
      <c r="B73" s="192"/>
      <c r="D73" s="501"/>
      <c r="E73" s="200"/>
      <c r="F73" s="207"/>
      <c r="G73" s="208"/>
      <c r="H73" s="208"/>
      <c r="I73" s="208"/>
      <c r="J73" s="208"/>
      <c r="K73" s="193"/>
    </row>
    <row r="74" spans="2:11">
      <c r="B74" s="192"/>
      <c r="C74" s="190"/>
      <c r="D74" s="22" t="s">
        <v>99</v>
      </c>
      <c r="E74" s="557"/>
      <c r="F74" s="557"/>
      <c r="G74" s="557"/>
      <c r="H74" s="557"/>
      <c r="I74" s="557"/>
      <c r="J74" s="558"/>
      <c r="K74" s="193"/>
    </row>
    <row r="75" spans="2:11" ht="13.5" thickBot="1">
      <c r="B75" s="192"/>
      <c r="C75" s="192"/>
      <c r="J75" s="193"/>
      <c r="K75" s="193"/>
    </row>
    <row r="76" spans="2:11">
      <c r="B76" s="10"/>
      <c r="C76" s="10"/>
      <c r="D76" s="719" t="s">
        <v>16</v>
      </c>
      <c r="E76" s="720"/>
      <c r="F76" s="708" t="s">
        <v>43</v>
      </c>
      <c r="G76" s="708" t="s">
        <v>44</v>
      </c>
      <c r="H76" s="708" t="s">
        <v>21</v>
      </c>
      <c r="I76" s="708"/>
      <c r="J76" s="721"/>
      <c r="K76" s="15"/>
    </row>
    <row r="77" spans="2:11">
      <c r="B77" s="10"/>
      <c r="C77" s="10"/>
      <c r="D77" s="47" t="s">
        <v>45</v>
      </c>
      <c r="E77" s="554" t="s">
        <v>46</v>
      </c>
      <c r="F77" s="709"/>
      <c r="G77" s="709"/>
      <c r="H77" s="64" t="s">
        <v>92</v>
      </c>
      <c r="I77" s="64" t="s">
        <v>93</v>
      </c>
      <c r="J77" s="65" t="s">
        <v>94</v>
      </c>
      <c r="K77" s="15"/>
    </row>
    <row r="78" spans="2:11">
      <c r="B78" s="192"/>
      <c r="C78" s="192"/>
      <c r="D78" s="212"/>
      <c r="E78" s="213"/>
      <c r="F78" s="214"/>
      <c r="G78" s="503"/>
      <c r="H78" s="504"/>
      <c r="I78" s="504"/>
      <c r="J78" s="215"/>
      <c r="K78" s="193"/>
    </row>
    <row r="79" spans="2:11" ht="12.75" customHeight="1">
      <c r="B79" s="192"/>
      <c r="C79" s="192"/>
      <c r="D79" s="189" t="s">
        <v>95</v>
      </c>
      <c r="E79" s="200"/>
      <c r="F79" s="207"/>
      <c r="G79" s="208"/>
      <c r="H79" s="208"/>
      <c r="I79" s="208"/>
      <c r="J79" s="209"/>
      <c r="K79" s="193"/>
    </row>
    <row r="80" spans="2:11">
      <c r="B80" s="192"/>
      <c r="C80" s="192"/>
      <c r="D80" s="760" t="s">
        <v>100</v>
      </c>
      <c r="E80" s="760"/>
      <c r="F80" s="760"/>
      <c r="G80" s="760"/>
      <c r="H80" s="760"/>
      <c r="I80" s="760"/>
      <c r="J80" s="575"/>
      <c r="K80" s="193"/>
    </row>
    <row r="81" spans="2:11" ht="13.5" thickBot="1">
      <c r="B81" s="192"/>
      <c r="C81" s="192"/>
      <c r="D81" s="216" t="s">
        <v>98</v>
      </c>
      <c r="E81" s="576"/>
      <c r="F81" s="576"/>
      <c r="G81" s="576"/>
      <c r="H81" s="576"/>
      <c r="I81" s="576"/>
      <c r="J81" s="551"/>
      <c r="K81" s="193"/>
    </row>
    <row r="82" spans="2:11" ht="13.5" thickBot="1">
      <c r="B82" s="192"/>
      <c r="C82" s="499"/>
      <c r="D82" s="499"/>
      <c r="E82" s="499"/>
      <c r="F82" s="499"/>
      <c r="G82" s="499"/>
      <c r="H82" s="499"/>
      <c r="I82" s="499"/>
      <c r="J82" s="499"/>
      <c r="K82" s="193"/>
    </row>
    <row r="83" spans="2:11" ht="51">
      <c r="B83" s="223"/>
      <c r="C83" s="510"/>
      <c r="D83" s="511" t="s">
        <v>101</v>
      </c>
      <c r="E83" s="512"/>
      <c r="F83" s="512"/>
      <c r="G83" s="513"/>
      <c r="H83" s="549" t="s">
        <v>102</v>
      </c>
      <c r="I83" s="549" t="s">
        <v>103</v>
      </c>
      <c r="J83" s="555" t="s">
        <v>104</v>
      </c>
      <c r="K83" s="226"/>
    </row>
    <row r="84" spans="2:11">
      <c r="B84" s="223"/>
      <c r="C84" s="223"/>
      <c r="D84" s="514" t="s">
        <v>105</v>
      </c>
      <c r="E84" s="515"/>
      <c r="F84" s="515"/>
      <c r="G84" s="515"/>
      <c r="H84" s="245"/>
      <c r="I84" s="245"/>
      <c r="J84" s="229"/>
      <c r="K84" s="226"/>
    </row>
    <row r="85" spans="2:11">
      <c r="B85" s="223"/>
      <c r="C85" s="223"/>
      <c r="D85" s="514" t="s">
        <v>106</v>
      </c>
      <c r="E85" s="515"/>
      <c r="F85" s="515"/>
      <c r="G85" s="515"/>
      <c r="H85" s="245"/>
      <c r="I85" s="245"/>
      <c r="J85" s="229"/>
      <c r="K85" s="226"/>
    </row>
    <row r="86" spans="2:11">
      <c r="B86" s="223"/>
      <c r="C86" s="223"/>
      <c r="D86" s="516" t="s">
        <v>107</v>
      </c>
      <c r="E86" s="517"/>
      <c r="F86" s="517"/>
      <c r="G86" s="517"/>
      <c r="H86" s="245">
        <v>2500000</v>
      </c>
      <c r="I86" s="245"/>
      <c r="J86" s="229"/>
      <c r="K86" s="226"/>
    </row>
    <row r="87" spans="2:11">
      <c r="B87" s="223"/>
      <c r="C87" s="223"/>
      <c r="D87" s="514" t="s">
        <v>108</v>
      </c>
      <c r="E87" s="515"/>
      <c r="F87" s="515"/>
      <c r="G87" s="515"/>
      <c r="H87" s="245"/>
      <c r="I87" s="245"/>
      <c r="J87" s="229"/>
      <c r="K87" s="226"/>
    </row>
    <row r="88" spans="2:11">
      <c r="B88" s="223"/>
      <c r="C88" s="223"/>
      <c r="D88" s="514" t="s">
        <v>109</v>
      </c>
      <c r="E88" s="515"/>
      <c r="F88" s="515"/>
      <c r="G88" s="515"/>
      <c r="H88" s="245"/>
      <c r="I88" s="245"/>
      <c r="J88" s="229"/>
      <c r="K88" s="226"/>
    </row>
    <row r="89" spans="2:11">
      <c r="B89" s="223"/>
      <c r="C89" s="223"/>
      <c r="D89" s="516" t="s">
        <v>110</v>
      </c>
      <c r="E89" s="517"/>
      <c r="F89" s="517"/>
      <c r="G89" s="517"/>
      <c r="H89" s="245"/>
      <c r="I89" s="245"/>
      <c r="J89" s="229"/>
      <c r="K89" s="226"/>
    </row>
    <row r="90" spans="2:11">
      <c r="B90" s="223"/>
      <c r="C90" s="223"/>
      <c r="D90" s="516" t="s">
        <v>111</v>
      </c>
      <c r="E90" s="517"/>
      <c r="F90" s="517"/>
      <c r="G90" s="517"/>
      <c r="H90" s="245"/>
      <c r="I90" s="245"/>
      <c r="J90" s="229"/>
      <c r="K90" s="226"/>
    </row>
    <row r="91" spans="2:11">
      <c r="B91" s="223"/>
      <c r="C91" s="223"/>
      <c r="D91" s="516" t="s">
        <v>112</v>
      </c>
      <c r="E91" s="517"/>
      <c r="F91" s="517"/>
      <c r="G91" s="517"/>
      <c r="H91" s="245">
        <v>560158.80000000005</v>
      </c>
      <c r="I91" s="245"/>
      <c r="J91" s="229"/>
      <c r="K91" s="226"/>
    </row>
    <row r="92" spans="2:11">
      <c r="B92" s="223"/>
      <c r="C92" s="223"/>
      <c r="D92" s="516" t="s">
        <v>113</v>
      </c>
      <c r="E92" s="517"/>
      <c r="F92" s="517"/>
      <c r="G92" s="517"/>
      <c r="H92" s="245"/>
      <c r="I92" s="245"/>
      <c r="J92" s="229"/>
      <c r="K92" s="226"/>
    </row>
    <row r="93" spans="2:11">
      <c r="B93" s="223"/>
      <c r="C93" s="223"/>
      <c r="D93" s="516" t="s">
        <v>114</v>
      </c>
      <c r="E93" s="517"/>
      <c r="F93" s="517"/>
      <c r="G93" s="517"/>
      <c r="H93" s="245"/>
      <c r="I93" s="245"/>
      <c r="J93" s="229"/>
      <c r="K93" s="226"/>
    </row>
    <row r="94" spans="2:11">
      <c r="B94" s="223"/>
      <c r="C94" s="223"/>
      <c r="D94" s="516" t="s">
        <v>115</v>
      </c>
      <c r="E94" s="517"/>
      <c r="F94" s="517"/>
      <c r="G94" s="517"/>
      <c r="H94" s="518"/>
      <c r="I94" s="245"/>
      <c r="J94" s="229"/>
      <c r="K94" s="226"/>
    </row>
    <row r="95" spans="2:11">
      <c r="B95" s="223"/>
      <c r="C95" s="223"/>
      <c r="D95" s="519" t="s">
        <v>83</v>
      </c>
      <c r="E95" s="196"/>
      <c r="F95" s="196"/>
      <c r="G95" s="196"/>
      <c r="H95" s="520"/>
      <c r="I95" s="520"/>
      <c r="J95" s="520"/>
      <c r="K95" s="226"/>
    </row>
    <row r="96" spans="2:11">
      <c r="B96" s="223"/>
      <c r="C96" s="223"/>
      <c r="D96" s="231" t="s">
        <v>116</v>
      </c>
      <c r="E96" s="577"/>
      <c r="F96" s="577"/>
      <c r="G96" s="194"/>
      <c r="H96" s="578"/>
      <c r="I96" s="578"/>
      <c r="J96" s="578"/>
      <c r="K96" s="226"/>
    </row>
    <row r="97" spans="2:11" ht="13.5" thickBot="1">
      <c r="B97" s="223"/>
      <c r="C97" s="232"/>
      <c r="D97" s="234" t="s">
        <v>117</v>
      </c>
      <c r="E97" s="234"/>
      <c r="F97" s="234"/>
      <c r="G97" s="522"/>
      <c r="H97" s="234"/>
      <c r="I97" s="234"/>
      <c r="J97" s="523"/>
      <c r="K97" s="226"/>
    </row>
    <row r="98" spans="2:11" ht="13.5" thickBot="1">
      <c r="B98" s="192"/>
      <c r="K98" s="193"/>
    </row>
    <row r="99" spans="2:11">
      <c r="B99" s="10"/>
      <c r="C99" s="220"/>
      <c r="D99" s="22" t="s">
        <v>118</v>
      </c>
      <c r="E99" s="221"/>
      <c r="F99" s="221"/>
      <c r="G99" s="22"/>
      <c r="H99" s="22"/>
      <c r="I99" s="22"/>
      <c r="J99" s="222"/>
      <c r="K99" s="15"/>
    </row>
    <row r="100" spans="2:11">
      <c r="B100" s="223"/>
      <c r="C100" s="223"/>
      <c r="D100" s="227"/>
      <c r="E100" s="231"/>
      <c r="F100" s="231"/>
      <c r="G100" s="231"/>
      <c r="H100" s="231"/>
      <c r="I100" s="231"/>
      <c r="J100" s="548" t="s">
        <v>21</v>
      </c>
      <c r="K100" s="226"/>
    </row>
    <row r="101" spans="2:11">
      <c r="B101" s="223"/>
      <c r="C101" s="223"/>
      <c r="D101" s="228" t="s">
        <v>119</v>
      </c>
      <c r="E101" s="225"/>
      <c r="F101" s="225"/>
      <c r="G101" s="225"/>
      <c r="H101" s="225"/>
      <c r="I101" s="579"/>
      <c r="J101" s="583">
        <v>229511.91</v>
      </c>
      <c r="K101" s="226"/>
    </row>
    <row r="102" spans="2:11">
      <c r="B102" s="223"/>
      <c r="C102" s="223"/>
      <c r="D102" s="580" t="s">
        <v>120</v>
      </c>
      <c r="E102" s="225"/>
      <c r="F102" s="225"/>
      <c r="G102" s="225"/>
      <c r="H102" s="225"/>
      <c r="I102" s="225"/>
      <c r="J102" s="584">
        <v>229511.91</v>
      </c>
      <c r="K102" s="226"/>
    </row>
    <row r="103" spans="2:11">
      <c r="B103" s="223"/>
      <c r="C103" s="223"/>
      <c r="D103" s="157" t="s">
        <v>83</v>
      </c>
      <c r="E103" s="225"/>
      <c r="F103" s="225"/>
      <c r="G103" s="225"/>
      <c r="H103" s="225"/>
      <c r="I103" s="225"/>
      <c r="J103" s="230">
        <v>459023.82</v>
      </c>
      <c r="K103" s="226"/>
    </row>
    <row r="104" spans="2:11" ht="13.5" thickBot="1">
      <c r="B104" s="223"/>
      <c r="C104" s="232"/>
      <c r="D104" s="233" t="s">
        <v>121</v>
      </c>
      <c r="E104" s="233"/>
      <c r="F104" s="202"/>
      <c r="G104" s="202"/>
      <c r="H104" s="234"/>
      <c r="I104" s="234"/>
      <c r="J104" s="235"/>
      <c r="K104" s="226"/>
    </row>
    <row r="105" spans="2:11" ht="13.5" thickBot="1">
      <c r="B105" s="192"/>
      <c r="K105" s="193"/>
    </row>
    <row r="106" spans="2:11">
      <c r="B106" s="192"/>
      <c r="C106" s="190"/>
      <c r="D106" s="22" t="s">
        <v>122</v>
      </c>
      <c r="E106" s="557"/>
      <c r="F106" s="557"/>
      <c r="G106" s="557"/>
      <c r="H106" s="722" t="s">
        <v>21</v>
      </c>
      <c r="I106" s="723"/>
      <c r="J106" s="724"/>
      <c r="K106" s="193"/>
    </row>
    <row r="107" spans="2:11">
      <c r="B107" s="192"/>
      <c r="C107" s="192"/>
      <c r="D107" s="556" t="s">
        <v>123</v>
      </c>
      <c r="E107" s="236"/>
      <c r="F107" s="556"/>
      <c r="G107" s="164" t="s">
        <v>124</v>
      </c>
      <c r="H107" s="64" t="s">
        <v>92</v>
      </c>
      <c r="I107" s="64" t="s">
        <v>93</v>
      </c>
      <c r="J107" s="65" t="s">
        <v>94</v>
      </c>
      <c r="K107" s="193"/>
    </row>
    <row r="108" spans="2:11">
      <c r="B108" s="237"/>
      <c r="C108" s="237"/>
      <c r="D108" s="238" t="s">
        <v>125</v>
      </c>
      <c r="E108" s="556"/>
      <c r="F108" s="238"/>
      <c r="G108" s="239">
        <v>2</v>
      </c>
      <c r="H108" s="520">
        <v>5400000</v>
      </c>
      <c r="I108" s="169"/>
      <c r="J108" s="170"/>
      <c r="K108" s="240"/>
    </row>
    <row r="109" spans="2:11">
      <c r="B109" s="223"/>
      <c r="C109" s="223"/>
      <c r="D109" s="238" t="s">
        <v>126</v>
      </c>
      <c r="E109" s="238"/>
      <c r="F109" s="238"/>
      <c r="G109" s="239">
        <v>12</v>
      </c>
      <c r="H109" s="520">
        <v>3381611.38</v>
      </c>
      <c r="I109" s="241"/>
      <c r="J109" s="242"/>
      <c r="K109" s="226"/>
    </row>
    <row r="110" spans="2:11">
      <c r="B110" s="223"/>
      <c r="C110" s="223"/>
      <c r="D110" s="238" t="s">
        <v>127</v>
      </c>
      <c r="E110" s="238"/>
      <c r="F110" s="238"/>
      <c r="G110" s="239">
        <v>1</v>
      </c>
      <c r="H110" s="520">
        <v>3000000</v>
      </c>
      <c r="I110" s="243"/>
      <c r="J110" s="229"/>
      <c r="K110" s="226"/>
    </row>
    <row r="111" spans="2:11">
      <c r="B111" s="223"/>
      <c r="C111" s="223"/>
      <c r="D111" s="238" t="s">
        <v>128</v>
      </c>
      <c r="E111" s="238"/>
      <c r="F111" s="238"/>
      <c r="G111" s="243"/>
      <c r="H111" s="520"/>
      <c r="I111" s="243"/>
      <c r="J111" s="229"/>
      <c r="K111" s="226"/>
    </row>
    <row r="112" spans="2:11">
      <c r="B112" s="223"/>
      <c r="C112" s="223"/>
      <c r="D112" s="244" t="s">
        <v>129</v>
      </c>
      <c r="E112" s="238"/>
      <c r="F112" s="238"/>
      <c r="G112" s="241"/>
      <c r="H112" s="520">
        <v>459023.82</v>
      </c>
      <c r="I112" s="241"/>
      <c r="J112" s="242"/>
      <c r="K112" s="226"/>
    </row>
    <row r="113" spans="2:11">
      <c r="B113" s="223"/>
      <c r="C113" s="223"/>
      <c r="D113" s="244" t="s">
        <v>130</v>
      </c>
      <c r="E113" s="238"/>
      <c r="F113" s="238"/>
      <c r="G113" s="241"/>
      <c r="H113" s="241"/>
      <c r="I113" s="243"/>
      <c r="J113" s="229">
        <v>3060158.8</v>
      </c>
      <c r="K113" s="226"/>
    </row>
    <row r="114" spans="2:11">
      <c r="B114" s="223"/>
      <c r="C114" s="223"/>
      <c r="D114" s="244" t="s">
        <v>131</v>
      </c>
      <c r="E114" s="238"/>
      <c r="F114" s="238"/>
      <c r="G114" s="243"/>
      <c r="H114" s="241"/>
      <c r="I114" s="241"/>
      <c r="J114" s="229"/>
      <c r="K114" s="226"/>
    </row>
    <row r="115" spans="2:11">
      <c r="B115" s="223"/>
      <c r="C115" s="223"/>
      <c r="D115" s="179" t="s">
        <v>132</v>
      </c>
      <c r="E115" s="238"/>
      <c r="F115" s="179"/>
      <c r="G115" s="610">
        <f>G114+G111+G110+G109+G108</f>
        <v>15</v>
      </c>
      <c r="H115" s="581">
        <f>SUM(H108:H112)</f>
        <v>12240635.199999999</v>
      </c>
      <c r="I115" s="581">
        <f>I110+I111+I113</f>
        <v>0</v>
      </c>
      <c r="J115" s="230">
        <f>J110+J111+J113+J114</f>
        <v>3060158.8</v>
      </c>
      <c r="K115" s="226"/>
    </row>
    <row r="116" spans="2:11" ht="13.5" thickBot="1">
      <c r="B116" s="223"/>
      <c r="C116" s="232"/>
      <c r="D116" s="180" t="s">
        <v>133</v>
      </c>
      <c r="E116" s="246"/>
      <c r="F116" s="180"/>
      <c r="G116" s="582"/>
      <c r="H116" s="785">
        <v>15300794</v>
      </c>
      <c r="I116" s="786"/>
      <c r="J116" s="787"/>
      <c r="K116" s="226"/>
    </row>
    <row r="117" spans="2:11" ht="13.5" thickBot="1">
      <c r="B117" s="201"/>
      <c r="C117" s="202"/>
      <c r="D117" s="202"/>
      <c r="E117" s="202"/>
      <c r="F117" s="202"/>
      <c r="G117" s="202"/>
      <c r="H117" s="202"/>
      <c r="I117" s="202"/>
      <c r="J117" s="202"/>
      <c r="K117" s="203"/>
    </row>
  </sheetData>
  <mergeCells count="51">
    <mergeCell ref="D80:I80"/>
    <mergeCell ref="H106:J106"/>
    <mergeCell ref="H116:J116"/>
    <mergeCell ref="D68:G68"/>
    <mergeCell ref="D70:J70"/>
    <mergeCell ref="D76:E76"/>
    <mergeCell ref="F76:F77"/>
    <mergeCell ref="G76:G77"/>
    <mergeCell ref="H76:J76"/>
    <mergeCell ref="E53:F53"/>
    <mergeCell ref="I53:J53"/>
    <mergeCell ref="I54:J54"/>
    <mergeCell ref="D65:E65"/>
    <mergeCell ref="F65:F66"/>
    <mergeCell ref="G65:G66"/>
    <mergeCell ref="H65:J65"/>
    <mergeCell ref="E52:F52"/>
    <mergeCell ref="I52:J52"/>
    <mergeCell ref="E46:F46"/>
    <mergeCell ref="I46:J46"/>
    <mergeCell ref="E47:F47"/>
    <mergeCell ref="I47:J47"/>
    <mergeCell ref="E48:F48"/>
    <mergeCell ref="I48:J48"/>
    <mergeCell ref="E49:F49"/>
    <mergeCell ref="E50:F50"/>
    <mergeCell ref="I50:J50"/>
    <mergeCell ref="E51:F51"/>
    <mergeCell ref="I51:J51"/>
    <mergeCell ref="I49:J49"/>
    <mergeCell ref="E43:F43"/>
    <mergeCell ref="I43:J43"/>
    <mergeCell ref="E44:F44"/>
    <mergeCell ref="I44:J44"/>
    <mergeCell ref="E45:F45"/>
    <mergeCell ref="I45:J45"/>
    <mergeCell ref="E42:F42"/>
    <mergeCell ref="I42:J42"/>
    <mergeCell ref="D20:H20"/>
    <mergeCell ref="D40:F40"/>
    <mergeCell ref="G40:G41"/>
    <mergeCell ref="H40:H41"/>
    <mergeCell ref="I40:J41"/>
    <mergeCell ref="E41:F41"/>
    <mergeCell ref="C3:J5"/>
    <mergeCell ref="D15:E15"/>
    <mergeCell ref="F15:F16"/>
    <mergeCell ref="G15:G16"/>
    <mergeCell ref="H15:H16"/>
    <mergeCell ref="I15:I16"/>
    <mergeCell ref="J15:J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8"/>
  <sheetViews>
    <sheetView zoomScale="60" zoomScaleNormal="60" workbookViewId="0">
      <selection activeCell="F18" sqref="F18"/>
    </sheetView>
  </sheetViews>
  <sheetFormatPr defaultColWidth="9.140625" defaultRowHeight="12.75"/>
  <cols>
    <col min="1" max="1" width="4.28515625" style="1" customWidth="1"/>
    <col min="2" max="2" width="4.5703125" style="1" customWidth="1"/>
    <col min="3" max="3" width="6.140625" style="1" customWidth="1"/>
    <col min="4" max="4" width="42.85546875" style="1" customWidth="1"/>
    <col min="5" max="5" width="25.28515625" style="1" customWidth="1"/>
    <col min="6" max="6" width="29.140625" style="1" customWidth="1"/>
    <col min="7" max="7" width="25" style="1" customWidth="1"/>
    <col min="8" max="8" width="23.42578125" style="1" customWidth="1"/>
    <col min="9" max="9" width="26.85546875" style="1" customWidth="1"/>
    <col min="10" max="10" width="19.42578125" style="1" customWidth="1"/>
    <col min="11" max="11" width="3.7109375" style="1" customWidth="1"/>
    <col min="12" max="16384" width="9.140625" style="1"/>
  </cols>
  <sheetData>
    <row r="1" spans="2:11" ht="13.5" thickBot="1"/>
    <row r="2" spans="2:11" s="6" customFormat="1" ht="24" customHeight="1">
      <c r="B2" s="2"/>
      <c r="C2" s="3" t="s">
        <v>0</v>
      </c>
      <c r="D2" s="4"/>
      <c r="E2" s="4"/>
      <c r="F2" s="4"/>
      <c r="G2" s="4"/>
      <c r="H2" s="4"/>
      <c r="I2" s="4"/>
      <c r="J2" s="4"/>
      <c r="K2" s="5"/>
    </row>
    <row r="3" spans="2:11" ht="9.75" customHeight="1">
      <c r="B3" s="7"/>
      <c r="C3" s="696" t="s">
        <v>1</v>
      </c>
      <c r="D3" s="696"/>
      <c r="E3" s="696"/>
      <c r="F3" s="696"/>
      <c r="G3" s="696"/>
      <c r="H3" s="696"/>
      <c r="I3" s="696"/>
      <c r="J3" s="696"/>
      <c r="K3" s="8"/>
    </row>
    <row r="4" spans="2:11">
      <c r="B4" s="7"/>
      <c r="C4" s="696"/>
      <c r="D4" s="696"/>
      <c r="E4" s="696"/>
      <c r="F4" s="696"/>
      <c r="G4" s="696"/>
      <c r="H4" s="696"/>
      <c r="I4" s="696"/>
      <c r="J4" s="696"/>
      <c r="K4" s="8"/>
    </row>
    <row r="5" spans="2:11" ht="18" customHeight="1">
      <c r="B5" s="7"/>
      <c r="C5" s="696"/>
      <c r="D5" s="696"/>
      <c r="E5" s="696"/>
      <c r="F5" s="696"/>
      <c r="G5" s="696"/>
      <c r="H5" s="696"/>
      <c r="I5" s="696"/>
      <c r="J5" s="696"/>
      <c r="K5" s="8"/>
    </row>
    <row r="6" spans="2:11" ht="17.25" customHeight="1">
      <c r="B6" s="7"/>
      <c r="C6" s="631"/>
      <c r="D6" s="631"/>
      <c r="E6" s="631"/>
      <c r="F6" s="631"/>
      <c r="G6" s="631"/>
      <c r="H6" s="631"/>
      <c r="I6" s="631"/>
      <c r="J6" s="631"/>
      <c r="K6" s="8"/>
    </row>
    <row r="7" spans="2:11" s="12" customFormat="1">
      <c r="B7" s="10"/>
      <c r="C7" s="11" t="s">
        <v>2</v>
      </c>
      <c r="E7" s="13" t="s">
        <v>3</v>
      </c>
      <c r="F7" s="11"/>
      <c r="G7" s="14" t="s">
        <v>4</v>
      </c>
      <c r="H7" s="11"/>
      <c r="I7" s="11"/>
      <c r="J7" s="14"/>
      <c r="K7" s="15"/>
    </row>
    <row r="8" spans="2:11" s="12" customFormat="1">
      <c r="B8" s="10"/>
      <c r="C8" s="11" t="s">
        <v>5</v>
      </c>
      <c r="E8" s="16" t="s">
        <v>300</v>
      </c>
      <c r="F8" s="11"/>
      <c r="G8" s="14" t="s">
        <v>7</v>
      </c>
      <c r="H8" s="811" t="s">
        <v>459</v>
      </c>
      <c r="I8" s="811"/>
      <c r="J8" s="11"/>
      <c r="K8" s="15"/>
    </row>
    <row r="9" spans="2:11" s="12" customFormat="1">
      <c r="B9" s="10"/>
      <c r="C9" s="11" t="s">
        <v>9</v>
      </c>
      <c r="D9" s="11"/>
      <c r="E9" s="319">
        <v>32353202</v>
      </c>
      <c r="F9" s="11" t="s">
        <v>10</v>
      </c>
      <c r="G9" s="14" t="s">
        <v>11</v>
      </c>
      <c r="H9" s="811" t="s">
        <v>600</v>
      </c>
      <c r="I9" s="811"/>
      <c r="J9" s="11"/>
      <c r="K9" s="15"/>
    </row>
    <row r="10" spans="2:11" s="12" customFormat="1">
      <c r="B10" s="10"/>
      <c r="C10" s="11"/>
      <c r="D10" s="11"/>
      <c r="E10" s="11"/>
      <c r="F10" s="11"/>
      <c r="G10" s="14" t="s">
        <v>13</v>
      </c>
      <c r="H10" s="19">
        <v>1232</v>
      </c>
      <c r="I10" s="14"/>
      <c r="J10" s="11"/>
      <c r="K10" s="15"/>
    </row>
    <row r="11" spans="2:11" s="12" customFormat="1">
      <c r="B11" s="10"/>
      <c r="C11" s="11"/>
      <c r="D11" s="11"/>
      <c r="E11" s="11"/>
      <c r="F11" s="11"/>
      <c r="G11" s="14" t="s">
        <v>14</v>
      </c>
      <c r="H11" s="19">
        <v>5890031455</v>
      </c>
      <c r="I11" s="14"/>
      <c r="J11" s="11"/>
      <c r="K11" s="15"/>
    </row>
    <row r="12" spans="2:11" ht="7.5" customHeight="1" thickBot="1">
      <c r="B12" s="7"/>
      <c r="C12" s="20"/>
      <c r="D12" s="20"/>
      <c r="E12" s="20"/>
      <c r="F12" s="20"/>
      <c r="G12" s="20"/>
      <c r="H12" s="20"/>
      <c r="I12" s="20"/>
      <c r="J12" s="20"/>
      <c r="K12" s="8"/>
    </row>
    <row r="13" spans="2:11" s="20" customFormat="1">
      <c r="B13" s="7"/>
      <c r="C13" s="21"/>
      <c r="D13" s="22" t="s">
        <v>15</v>
      </c>
      <c r="E13" s="23"/>
      <c r="F13" s="23"/>
      <c r="G13" s="23"/>
      <c r="H13" s="23"/>
      <c r="I13" s="23"/>
      <c r="J13" s="24"/>
      <c r="K13" s="8"/>
    </row>
    <row r="14" spans="2:11" ht="4.1500000000000004" customHeight="1" thickBot="1">
      <c r="B14" s="7"/>
      <c r="C14" s="7"/>
      <c r="D14" s="11"/>
      <c r="E14" s="20"/>
      <c r="F14" s="20"/>
      <c r="G14" s="20"/>
      <c r="H14" s="20"/>
      <c r="I14" s="20"/>
      <c r="J14" s="8"/>
      <c r="K14" s="8"/>
    </row>
    <row r="15" spans="2:11" ht="14.25" customHeight="1">
      <c r="B15" s="7"/>
      <c r="C15" s="7"/>
      <c r="D15" s="697" t="s">
        <v>16</v>
      </c>
      <c r="E15" s="698"/>
      <c r="F15" s="699" t="s">
        <v>17</v>
      </c>
      <c r="G15" s="699" t="s">
        <v>18</v>
      </c>
      <c r="H15" s="701" t="s">
        <v>19</v>
      </c>
      <c r="I15" s="701" t="s">
        <v>20</v>
      </c>
      <c r="J15" s="703" t="s">
        <v>21</v>
      </c>
      <c r="K15" s="8"/>
    </row>
    <row r="16" spans="2:11" ht="43.5" customHeight="1">
      <c r="B16" s="7"/>
      <c r="C16" s="7"/>
      <c r="D16" s="25" t="s">
        <v>22</v>
      </c>
      <c r="E16" s="637" t="s">
        <v>23</v>
      </c>
      <c r="F16" s="700"/>
      <c r="G16" s="700"/>
      <c r="H16" s="702"/>
      <c r="I16" s="702"/>
      <c r="J16" s="704"/>
      <c r="K16" s="8"/>
    </row>
    <row r="17" spans="2:11" ht="28.5" customHeight="1">
      <c r="B17" s="7"/>
      <c r="C17" s="7"/>
      <c r="D17" s="33" t="s">
        <v>610</v>
      </c>
      <c r="E17" s="264"/>
      <c r="F17" s="329">
        <v>8500</v>
      </c>
      <c r="G17" s="321" t="s">
        <v>301</v>
      </c>
      <c r="H17" s="266" t="s">
        <v>611</v>
      </c>
      <c r="I17" s="28" t="s">
        <v>612</v>
      </c>
      <c r="J17" s="644">
        <v>13750000</v>
      </c>
      <c r="K17" s="8"/>
    </row>
    <row r="18" spans="2:11" ht="24" customHeight="1">
      <c r="B18" s="7"/>
      <c r="C18" s="7"/>
      <c r="D18" s="328" t="s">
        <v>610</v>
      </c>
      <c r="E18" s="264"/>
      <c r="F18" s="329">
        <v>15000</v>
      </c>
      <c r="G18" s="323" t="s">
        <v>302</v>
      </c>
      <c r="H18" s="266" t="s">
        <v>303</v>
      </c>
      <c r="I18" s="325" t="s">
        <v>613</v>
      </c>
      <c r="J18" s="644">
        <v>500000</v>
      </c>
      <c r="K18" s="8"/>
    </row>
    <row r="19" spans="2:11" ht="42" customHeight="1">
      <c r="B19" s="7"/>
      <c r="C19" s="7"/>
      <c r="D19" s="328" t="s">
        <v>601</v>
      </c>
      <c r="E19" s="325" t="s">
        <v>304</v>
      </c>
      <c r="F19" s="329">
        <v>2240</v>
      </c>
      <c r="G19" s="323" t="s">
        <v>618</v>
      </c>
      <c r="H19" s="266" t="s">
        <v>305</v>
      </c>
      <c r="I19" s="35" t="s">
        <v>306</v>
      </c>
      <c r="J19" s="644">
        <v>500000</v>
      </c>
      <c r="K19" s="8"/>
    </row>
    <row r="20" spans="2:11" ht="13.5" thickBot="1">
      <c r="B20" s="7"/>
      <c r="C20" s="7"/>
      <c r="D20" s="328"/>
      <c r="E20" s="325"/>
      <c r="F20" s="329"/>
      <c r="G20" s="323"/>
      <c r="H20" s="266"/>
      <c r="I20" s="35"/>
      <c r="J20" s="644"/>
      <c r="K20" s="8"/>
    </row>
    <row r="21" spans="2:11" ht="27" customHeight="1" thickBot="1">
      <c r="B21" s="7"/>
      <c r="C21" s="7"/>
      <c r="D21" s="808" t="s">
        <v>83</v>
      </c>
      <c r="E21" s="809"/>
      <c r="F21" s="809"/>
      <c r="G21" s="809"/>
      <c r="H21" s="809"/>
      <c r="I21" s="810"/>
      <c r="J21" s="640">
        <v>14750000</v>
      </c>
      <c r="K21" s="8"/>
    </row>
    <row r="22" spans="2:11" ht="18" customHeight="1">
      <c r="B22" s="7"/>
      <c r="C22" s="7"/>
      <c r="D22" s="1" t="s">
        <v>28</v>
      </c>
      <c r="E22" s="20"/>
      <c r="F22" s="20"/>
      <c r="G22" s="20"/>
      <c r="H22" s="20"/>
      <c r="I22" s="20"/>
      <c r="J22" s="8"/>
      <c r="K22" s="8"/>
    </row>
    <row r="23" spans="2:11">
      <c r="B23" s="7"/>
      <c r="C23" s="7"/>
      <c r="D23" s="1" t="s">
        <v>29</v>
      </c>
      <c r="E23" s="40"/>
      <c r="F23" s="40"/>
      <c r="G23" s="40"/>
      <c r="H23" s="40"/>
      <c r="I23" s="40"/>
      <c r="J23" s="41"/>
      <c r="K23" s="8"/>
    </row>
    <row r="24" spans="2:11">
      <c r="B24" s="7"/>
      <c r="C24" s="7"/>
      <c r="D24" s="42" t="s">
        <v>30</v>
      </c>
      <c r="E24" s="40"/>
      <c r="F24" s="40"/>
      <c r="G24" s="40"/>
      <c r="H24" s="40"/>
      <c r="I24" s="40"/>
      <c r="J24" s="41"/>
      <c r="K24" s="8"/>
    </row>
    <row r="25" spans="2:11">
      <c r="B25" s="7"/>
      <c r="C25" s="7"/>
      <c r="D25" s="20" t="s">
        <v>31</v>
      </c>
      <c r="E25" s="40"/>
      <c r="F25" s="40"/>
      <c r="G25" s="40"/>
      <c r="H25" s="40"/>
      <c r="I25" s="40"/>
      <c r="J25" s="41"/>
      <c r="K25" s="8"/>
    </row>
    <row r="26" spans="2:11">
      <c r="B26" s="7"/>
      <c r="C26" s="7"/>
      <c r="D26" s="43" t="s">
        <v>32</v>
      </c>
      <c r="E26" s="40"/>
      <c r="F26" s="40"/>
      <c r="G26" s="40"/>
      <c r="H26" s="40"/>
      <c r="I26" s="40"/>
      <c r="J26" s="41"/>
      <c r="K26" s="8"/>
    </row>
    <row r="27" spans="2:11">
      <c r="B27" s="7"/>
      <c r="C27" s="7"/>
      <c r="D27" s="43" t="s">
        <v>33</v>
      </c>
      <c r="E27" s="40"/>
      <c r="F27" s="40"/>
      <c r="G27" s="40"/>
      <c r="H27" s="40"/>
      <c r="I27" s="40"/>
      <c r="J27" s="41"/>
      <c r="K27" s="8"/>
    </row>
    <row r="28" spans="2:11">
      <c r="B28" s="7"/>
      <c r="C28" s="7"/>
      <c r="D28" s="20" t="s">
        <v>34</v>
      </c>
      <c r="E28" s="40"/>
      <c r="F28" s="40"/>
      <c r="G28" s="40"/>
      <c r="H28" s="40"/>
      <c r="I28" s="40"/>
      <c r="J28" s="41"/>
      <c r="K28" s="8"/>
    </row>
    <row r="29" spans="2:11">
      <c r="B29" s="7"/>
      <c r="C29" s="7"/>
      <c r="D29" s="20" t="s">
        <v>35</v>
      </c>
      <c r="E29" s="40"/>
      <c r="F29" s="40"/>
      <c r="G29" s="40"/>
      <c r="H29" s="40"/>
      <c r="I29" s="40"/>
      <c r="J29" s="41"/>
      <c r="K29" s="8"/>
    </row>
    <row r="30" spans="2:11">
      <c r="B30" s="7"/>
      <c r="C30" s="7"/>
      <c r="D30" s="20" t="s">
        <v>36</v>
      </c>
      <c r="E30" s="40"/>
      <c r="F30" s="40"/>
      <c r="G30" s="40"/>
      <c r="H30" s="40"/>
      <c r="I30" s="40"/>
      <c r="J30" s="41"/>
      <c r="K30" s="8"/>
    </row>
    <row r="31" spans="2:11">
      <c r="B31" s="7"/>
      <c r="C31" s="7"/>
      <c r="D31" s="20" t="s">
        <v>37</v>
      </c>
      <c r="E31" s="40"/>
      <c r="F31" s="40"/>
      <c r="G31" s="40"/>
      <c r="H31" s="40"/>
      <c r="I31" s="40"/>
      <c r="J31" s="41"/>
      <c r="K31" s="8"/>
    </row>
    <row r="32" spans="2:11">
      <c r="B32" s="7"/>
      <c r="C32" s="7"/>
      <c r="D32" s="20" t="s">
        <v>38</v>
      </c>
      <c r="E32" s="40"/>
      <c r="F32" s="40"/>
      <c r="G32" s="40"/>
      <c r="H32" s="40"/>
      <c r="I32" s="40"/>
      <c r="J32" s="41"/>
      <c r="K32" s="8"/>
    </row>
    <row r="33" spans="2:11">
      <c r="B33" s="7"/>
      <c r="C33" s="7"/>
      <c r="D33" s="20" t="s">
        <v>39</v>
      </c>
      <c r="E33" s="40"/>
      <c r="F33" s="40"/>
      <c r="G33" s="40"/>
      <c r="H33" s="40"/>
      <c r="I33" s="40"/>
      <c r="J33" s="41"/>
      <c r="K33" s="8"/>
    </row>
    <row r="34" spans="2:11">
      <c r="B34" s="7"/>
      <c r="C34" s="7"/>
      <c r="D34" s="20" t="s">
        <v>40</v>
      </c>
      <c r="E34" s="40"/>
      <c r="F34" s="40"/>
      <c r="G34" s="40"/>
      <c r="H34" s="40"/>
      <c r="I34" s="40"/>
      <c r="J34" s="41"/>
      <c r="K34" s="8"/>
    </row>
    <row r="35" spans="2:11">
      <c r="B35" s="7"/>
      <c r="C35" s="7"/>
      <c r="D35" s="20" t="s">
        <v>41</v>
      </c>
      <c r="E35" s="40"/>
      <c r="F35" s="40"/>
      <c r="G35" s="40"/>
      <c r="H35" s="40"/>
      <c r="I35" s="40"/>
      <c r="J35" s="41"/>
      <c r="K35" s="8"/>
    </row>
    <row r="36" spans="2:11" ht="6" customHeight="1" thickBot="1">
      <c r="B36" s="7"/>
      <c r="C36" s="44"/>
      <c r="D36" s="45"/>
      <c r="E36" s="45"/>
      <c r="F36" s="45"/>
      <c r="G36" s="45"/>
      <c r="H36" s="45"/>
      <c r="I36" s="45"/>
      <c r="J36" s="46"/>
      <c r="K36" s="8"/>
    </row>
    <row r="37" spans="2:11" ht="9" customHeight="1">
      <c r="B37" s="7"/>
      <c r="C37" s="20"/>
      <c r="D37" s="20"/>
      <c r="E37" s="20"/>
      <c r="F37" s="20"/>
      <c r="G37" s="20"/>
      <c r="H37" s="20"/>
      <c r="I37" s="20"/>
      <c r="J37" s="20"/>
      <c r="K37" s="8"/>
    </row>
    <row r="38" spans="2:11" ht="3.75" customHeight="1" thickBot="1">
      <c r="B38" s="7"/>
      <c r="C38" s="20"/>
      <c r="D38" s="20"/>
      <c r="E38" s="20"/>
      <c r="F38" s="20"/>
      <c r="G38" s="20"/>
      <c r="H38" s="20"/>
      <c r="I38" s="20"/>
      <c r="J38" s="20"/>
      <c r="K38" s="8"/>
    </row>
    <row r="39" spans="2:11" ht="15" customHeight="1">
      <c r="B39" s="7"/>
      <c r="C39" s="21"/>
      <c r="D39" s="22" t="s">
        <v>42</v>
      </c>
      <c r="E39" s="23"/>
      <c r="F39" s="23"/>
      <c r="G39" s="23"/>
      <c r="H39" s="23"/>
      <c r="I39" s="23"/>
      <c r="J39" s="24"/>
      <c r="K39" s="8"/>
    </row>
    <row r="40" spans="2:11" ht="8.25" customHeight="1" thickBot="1">
      <c r="B40" s="7"/>
      <c r="C40" s="7"/>
      <c r="D40" s="11"/>
      <c r="E40" s="20"/>
      <c r="F40" s="20"/>
      <c r="G40" s="20"/>
      <c r="H40" s="20"/>
      <c r="I40" s="20"/>
      <c r="J40" s="8"/>
      <c r="K40" s="8"/>
    </row>
    <row r="41" spans="2:11" ht="13.5" customHeight="1">
      <c r="B41" s="7"/>
      <c r="C41" s="7"/>
      <c r="D41" s="705" t="s">
        <v>16</v>
      </c>
      <c r="E41" s="706"/>
      <c r="F41" s="707"/>
      <c r="G41" s="708" t="s">
        <v>43</v>
      </c>
      <c r="H41" s="708" t="s">
        <v>44</v>
      </c>
      <c r="I41" s="710" t="s">
        <v>21</v>
      </c>
      <c r="J41" s="711"/>
      <c r="K41" s="8"/>
    </row>
    <row r="42" spans="2:11" ht="15" customHeight="1">
      <c r="B42" s="7"/>
      <c r="C42" s="7"/>
      <c r="D42" s="47" t="s">
        <v>45</v>
      </c>
      <c r="E42" s="714" t="s">
        <v>46</v>
      </c>
      <c r="F42" s="715"/>
      <c r="G42" s="709"/>
      <c r="H42" s="709"/>
      <c r="I42" s="712"/>
      <c r="J42" s="713"/>
      <c r="K42" s="8"/>
    </row>
    <row r="43" spans="2:11" ht="28.5" customHeight="1">
      <c r="B43" s="7"/>
      <c r="C43" s="7"/>
      <c r="D43" s="328" t="s">
        <v>598</v>
      </c>
      <c r="E43" s="798" t="s">
        <v>599</v>
      </c>
      <c r="F43" s="799"/>
      <c r="G43" s="329" t="s">
        <v>148</v>
      </c>
      <c r="H43" s="643" t="s">
        <v>602</v>
      </c>
      <c r="I43" s="800">
        <v>175000</v>
      </c>
      <c r="J43" s="801"/>
      <c r="K43" s="8"/>
    </row>
    <row r="44" spans="2:11" ht="51">
      <c r="B44" s="7"/>
      <c r="C44" s="7"/>
      <c r="D44" s="27" t="s">
        <v>603</v>
      </c>
      <c r="E44" s="806" t="s">
        <v>307</v>
      </c>
      <c r="F44" s="807"/>
      <c r="G44" s="327" t="s">
        <v>308</v>
      </c>
      <c r="H44" s="643" t="s">
        <v>602</v>
      </c>
      <c r="I44" s="800">
        <v>1415508.7</v>
      </c>
      <c r="J44" s="801"/>
      <c r="K44" s="8"/>
    </row>
    <row r="45" spans="2:11" ht="25.5">
      <c r="B45" s="7"/>
      <c r="C45" s="7"/>
      <c r="D45" s="328" t="s">
        <v>309</v>
      </c>
      <c r="E45" s="798" t="s">
        <v>310</v>
      </c>
      <c r="F45" s="799"/>
      <c r="G45" s="329" t="s">
        <v>148</v>
      </c>
      <c r="H45" s="643" t="s">
        <v>602</v>
      </c>
      <c r="I45" s="800">
        <v>200000</v>
      </c>
      <c r="J45" s="801"/>
      <c r="K45" s="8"/>
    </row>
    <row r="46" spans="2:11" ht="25.5">
      <c r="B46" s="7"/>
      <c r="C46" s="7"/>
      <c r="D46" s="328" t="s">
        <v>311</v>
      </c>
      <c r="E46" s="798" t="s">
        <v>312</v>
      </c>
      <c r="F46" s="799"/>
      <c r="G46" s="329" t="s">
        <v>148</v>
      </c>
      <c r="H46" s="643" t="s">
        <v>602</v>
      </c>
      <c r="I46" s="800">
        <v>210000</v>
      </c>
      <c r="J46" s="801"/>
      <c r="K46" s="8"/>
    </row>
    <row r="47" spans="2:11" ht="25.5">
      <c r="B47" s="7"/>
      <c r="C47" s="7"/>
      <c r="D47" s="328" t="s">
        <v>313</v>
      </c>
      <c r="E47" s="798" t="s">
        <v>314</v>
      </c>
      <c r="F47" s="799"/>
      <c r="G47" s="329" t="s">
        <v>148</v>
      </c>
      <c r="H47" s="643" t="s">
        <v>602</v>
      </c>
      <c r="I47" s="800">
        <v>150000</v>
      </c>
      <c r="J47" s="801"/>
      <c r="K47" s="8"/>
    </row>
    <row r="48" spans="2:11" ht="25.5">
      <c r="B48" s="7"/>
      <c r="C48" s="7"/>
      <c r="D48" s="328" t="s">
        <v>315</v>
      </c>
      <c r="E48" s="798" t="s">
        <v>316</v>
      </c>
      <c r="F48" s="799"/>
      <c r="G48" s="329" t="s">
        <v>148</v>
      </c>
      <c r="H48" s="643" t="s">
        <v>602</v>
      </c>
      <c r="I48" s="800">
        <v>150000</v>
      </c>
      <c r="J48" s="801"/>
      <c r="K48" s="8"/>
    </row>
    <row r="49" spans="2:27" ht="25.5">
      <c r="B49" s="7"/>
      <c r="C49" s="7"/>
      <c r="D49" s="328" t="s">
        <v>317</v>
      </c>
      <c r="E49" s="798" t="s">
        <v>318</v>
      </c>
      <c r="F49" s="799"/>
      <c r="G49" s="329" t="s">
        <v>148</v>
      </c>
      <c r="H49" s="643" t="s">
        <v>602</v>
      </c>
      <c r="I49" s="800">
        <v>500000</v>
      </c>
      <c r="J49" s="801"/>
      <c r="K49" s="8"/>
    </row>
    <row r="50" spans="2:27" ht="25.5">
      <c r="B50" s="7"/>
      <c r="C50" s="7"/>
      <c r="D50" s="328" t="s">
        <v>319</v>
      </c>
      <c r="E50" s="798" t="s">
        <v>320</v>
      </c>
      <c r="F50" s="799"/>
      <c r="G50" s="329" t="s">
        <v>148</v>
      </c>
      <c r="H50" s="643" t="s">
        <v>602</v>
      </c>
      <c r="I50" s="800">
        <v>900000</v>
      </c>
      <c r="J50" s="801"/>
      <c r="K50" s="8"/>
    </row>
    <row r="51" spans="2:27" ht="25.5">
      <c r="B51" s="7"/>
      <c r="C51" s="7"/>
      <c r="D51" s="328" t="s">
        <v>321</v>
      </c>
      <c r="E51" s="798" t="s">
        <v>322</v>
      </c>
      <c r="F51" s="799"/>
      <c r="G51" s="329" t="s">
        <v>148</v>
      </c>
      <c r="H51" s="643" t="s">
        <v>602</v>
      </c>
      <c r="I51" s="800">
        <v>120000</v>
      </c>
      <c r="J51" s="801"/>
      <c r="K51" s="8"/>
    </row>
    <row r="52" spans="2:27" ht="25.5">
      <c r="B52" s="7"/>
      <c r="C52" s="7"/>
      <c r="D52" s="328" t="s">
        <v>323</v>
      </c>
      <c r="E52" s="798" t="s">
        <v>324</v>
      </c>
      <c r="F52" s="799"/>
      <c r="G52" s="329" t="s">
        <v>148</v>
      </c>
      <c r="H52" s="643" t="s">
        <v>602</v>
      </c>
      <c r="I52" s="800">
        <v>75000</v>
      </c>
      <c r="J52" s="801"/>
      <c r="K52" s="8"/>
    </row>
    <row r="53" spans="2:27" ht="25.5">
      <c r="B53" s="7"/>
      <c r="C53" s="7"/>
      <c r="D53" s="328" t="s">
        <v>325</v>
      </c>
      <c r="E53" s="798" t="s">
        <v>326</v>
      </c>
      <c r="F53" s="799"/>
      <c r="G53" s="329" t="s">
        <v>148</v>
      </c>
      <c r="H53" s="643" t="s">
        <v>602</v>
      </c>
      <c r="I53" s="800">
        <v>400000</v>
      </c>
      <c r="J53" s="801"/>
      <c r="K53" s="8"/>
      <c r="P53" s="805"/>
      <c r="Q53" s="805"/>
      <c r="R53" s="805"/>
      <c r="S53" s="805"/>
      <c r="T53" s="805"/>
      <c r="U53" s="805"/>
      <c r="V53" s="805"/>
      <c r="W53" s="805"/>
      <c r="X53" s="805"/>
      <c r="Y53" s="805"/>
      <c r="Z53" s="805"/>
      <c r="AA53" s="805"/>
    </row>
    <row r="54" spans="2:27" ht="25.5">
      <c r="B54" s="7"/>
      <c r="C54" s="7"/>
      <c r="D54" s="328" t="s">
        <v>327</v>
      </c>
      <c r="E54" s="798" t="s">
        <v>328</v>
      </c>
      <c r="F54" s="799"/>
      <c r="G54" s="329" t="s">
        <v>148</v>
      </c>
      <c r="H54" s="643" t="s">
        <v>602</v>
      </c>
      <c r="I54" s="800">
        <v>120000</v>
      </c>
      <c r="J54" s="801"/>
      <c r="K54" s="8"/>
      <c r="P54" s="805"/>
      <c r="Q54" s="805"/>
      <c r="R54" s="805"/>
      <c r="S54" s="805"/>
      <c r="T54" s="805"/>
      <c r="U54" s="805"/>
      <c r="V54" s="805"/>
      <c r="W54" s="805"/>
      <c r="X54" s="805"/>
      <c r="Y54" s="805"/>
      <c r="Z54" s="805"/>
      <c r="AA54" s="805"/>
    </row>
    <row r="55" spans="2:27" ht="25.5">
      <c r="B55" s="7"/>
      <c r="C55" s="7"/>
      <c r="D55" s="328" t="s">
        <v>329</v>
      </c>
      <c r="E55" s="798" t="s">
        <v>330</v>
      </c>
      <c r="F55" s="799"/>
      <c r="G55" s="329" t="s">
        <v>148</v>
      </c>
      <c r="H55" s="643" t="s">
        <v>602</v>
      </c>
      <c r="I55" s="800">
        <v>325576.05</v>
      </c>
      <c r="J55" s="801"/>
      <c r="K55" s="8"/>
      <c r="P55" s="805"/>
      <c r="Q55" s="805"/>
      <c r="R55" s="805"/>
      <c r="S55" s="805"/>
      <c r="T55" s="805"/>
      <c r="U55" s="805"/>
      <c r="V55" s="805"/>
      <c r="W55" s="805"/>
      <c r="X55" s="805"/>
      <c r="Y55" s="805"/>
      <c r="Z55" s="805"/>
      <c r="AA55" s="805"/>
    </row>
    <row r="56" spans="2:27" ht="25.5">
      <c r="B56" s="7"/>
      <c r="C56" s="7"/>
      <c r="D56" s="328" t="s">
        <v>331</v>
      </c>
      <c r="E56" s="798" t="s">
        <v>332</v>
      </c>
      <c r="F56" s="799"/>
      <c r="G56" s="329" t="s">
        <v>148</v>
      </c>
      <c r="H56" s="643" t="s">
        <v>602</v>
      </c>
      <c r="I56" s="800">
        <v>50000</v>
      </c>
      <c r="J56" s="801"/>
      <c r="K56" s="8"/>
      <c r="P56" s="805"/>
      <c r="Q56" s="805"/>
      <c r="R56" s="805"/>
      <c r="S56" s="805"/>
      <c r="T56" s="805"/>
      <c r="U56" s="805"/>
      <c r="V56" s="805"/>
      <c r="W56" s="805"/>
      <c r="X56" s="805"/>
      <c r="Y56" s="805"/>
      <c r="Z56" s="805"/>
      <c r="AA56" s="805"/>
    </row>
    <row r="57" spans="2:27" ht="25.5">
      <c r="B57" s="7"/>
      <c r="C57" s="7"/>
      <c r="D57" s="328" t="s">
        <v>333</v>
      </c>
      <c r="E57" s="798" t="s">
        <v>334</v>
      </c>
      <c r="F57" s="799"/>
      <c r="G57" s="329" t="s">
        <v>148</v>
      </c>
      <c r="H57" s="643" t="s">
        <v>602</v>
      </c>
      <c r="I57" s="800">
        <v>500000</v>
      </c>
      <c r="J57" s="801"/>
      <c r="K57" s="8"/>
      <c r="P57" s="805"/>
      <c r="Q57" s="805"/>
      <c r="R57" s="805"/>
      <c r="S57" s="805"/>
      <c r="T57" s="805"/>
      <c r="U57" s="805"/>
      <c r="V57" s="805"/>
      <c r="W57" s="805"/>
      <c r="X57" s="805"/>
      <c r="Y57" s="805"/>
      <c r="Z57" s="805"/>
      <c r="AA57" s="805"/>
    </row>
    <row r="58" spans="2:27" ht="25.5">
      <c r="B58" s="7"/>
      <c r="C58" s="7"/>
      <c r="D58" s="328" t="s">
        <v>335</v>
      </c>
      <c r="E58" s="798" t="s">
        <v>336</v>
      </c>
      <c r="F58" s="799"/>
      <c r="G58" s="329" t="s">
        <v>148</v>
      </c>
      <c r="H58" s="643" t="s">
        <v>602</v>
      </c>
      <c r="I58" s="800">
        <v>400000</v>
      </c>
      <c r="J58" s="801"/>
      <c r="K58" s="8"/>
      <c r="P58" s="805"/>
      <c r="Q58" s="805"/>
      <c r="R58" s="805"/>
      <c r="S58" s="805"/>
      <c r="T58" s="805"/>
      <c r="U58" s="805"/>
      <c r="V58" s="805"/>
      <c r="W58" s="805"/>
      <c r="X58" s="805"/>
      <c r="Y58" s="805"/>
      <c r="Z58" s="805"/>
      <c r="AA58" s="805"/>
    </row>
    <row r="59" spans="2:27" ht="25.5">
      <c r="B59" s="7"/>
      <c r="C59" s="7"/>
      <c r="D59" s="328" t="s">
        <v>337</v>
      </c>
      <c r="E59" s="798" t="s">
        <v>338</v>
      </c>
      <c r="F59" s="799"/>
      <c r="G59" s="329" t="s">
        <v>148</v>
      </c>
      <c r="H59" s="643" t="s">
        <v>602</v>
      </c>
      <c r="I59" s="800">
        <v>490000</v>
      </c>
      <c r="J59" s="801"/>
      <c r="K59" s="8"/>
      <c r="P59" s="805"/>
      <c r="Q59" s="805"/>
      <c r="R59" s="805"/>
      <c r="S59" s="805"/>
      <c r="T59" s="805"/>
      <c r="U59" s="805"/>
      <c r="V59" s="805"/>
      <c r="W59" s="805"/>
      <c r="X59" s="805"/>
      <c r="Y59" s="805"/>
      <c r="Z59" s="805"/>
      <c r="AA59" s="805"/>
    </row>
    <row r="60" spans="2:27" ht="25.5">
      <c r="B60" s="7"/>
      <c r="C60" s="7"/>
      <c r="D60" s="328" t="s">
        <v>339</v>
      </c>
      <c r="E60" s="798" t="s">
        <v>340</v>
      </c>
      <c r="F60" s="799"/>
      <c r="G60" s="329" t="s">
        <v>148</v>
      </c>
      <c r="H60" s="643" t="s">
        <v>602</v>
      </c>
      <c r="I60" s="800">
        <v>500000</v>
      </c>
      <c r="J60" s="801"/>
      <c r="K60" s="8"/>
      <c r="P60" s="805"/>
      <c r="Q60" s="805"/>
      <c r="R60" s="805"/>
      <c r="S60" s="805"/>
      <c r="T60" s="805"/>
      <c r="U60" s="805"/>
      <c r="V60" s="805"/>
      <c r="W60" s="805"/>
      <c r="X60" s="805"/>
      <c r="Y60" s="805"/>
      <c r="Z60" s="805"/>
      <c r="AA60" s="805"/>
    </row>
    <row r="61" spans="2:27" ht="25.5">
      <c r="B61" s="7"/>
      <c r="C61" s="7"/>
      <c r="D61" s="328" t="s">
        <v>604</v>
      </c>
      <c r="E61" s="798" t="s">
        <v>605</v>
      </c>
      <c r="F61" s="799"/>
      <c r="G61" s="329" t="s">
        <v>148</v>
      </c>
      <c r="H61" s="643" t="s">
        <v>602</v>
      </c>
      <c r="I61" s="800">
        <v>500000</v>
      </c>
      <c r="J61" s="801"/>
      <c r="K61" s="8"/>
      <c r="P61" s="805"/>
      <c r="Q61" s="805"/>
      <c r="R61" s="805"/>
      <c r="S61" s="805"/>
      <c r="T61" s="805"/>
      <c r="U61" s="805"/>
      <c r="V61" s="805"/>
      <c r="W61" s="805"/>
      <c r="X61" s="805"/>
      <c r="Y61" s="805"/>
      <c r="Z61" s="805"/>
      <c r="AA61" s="805"/>
    </row>
    <row r="62" spans="2:27" ht="19.5" customHeight="1">
      <c r="B62" s="7"/>
      <c r="C62" s="7"/>
      <c r="D62" s="328" t="s">
        <v>341</v>
      </c>
      <c r="E62" s="798" t="s">
        <v>342</v>
      </c>
      <c r="F62" s="799"/>
      <c r="G62" s="329" t="s">
        <v>148</v>
      </c>
      <c r="H62" s="643" t="s">
        <v>602</v>
      </c>
      <c r="I62" s="800">
        <v>175000</v>
      </c>
      <c r="J62" s="801"/>
      <c r="K62" s="8"/>
      <c r="P62" s="805"/>
      <c r="Q62" s="805"/>
      <c r="R62" s="805"/>
      <c r="S62" s="805"/>
      <c r="T62" s="805"/>
      <c r="U62" s="805"/>
      <c r="V62" s="805"/>
      <c r="W62" s="805"/>
      <c r="X62" s="805"/>
      <c r="Y62" s="805"/>
      <c r="Z62" s="805"/>
      <c r="AA62" s="805"/>
    </row>
    <row r="63" spans="2:27" ht="27.75" customHeight="1" thickBot="1">
      <c r="B63" s="7"/>
      <c r="C63" s="7"/>
      <c r="D63" s="793" t="s">
        <v>83</v>
      </c>
      <c r="E63" s="794"/>
      <c r="F63" s="794"/>
      <c r="G63" s="794"/>
      <c r="H63" s="795"/>
      <c r="I63" s="796">
        <f>I43+I44+I45+I46+I47+I48+I49+I50+I51+I52+I53+I54+I55+I56+I57+I58+I59+I60+I61+I62</f>
        <v>7356084.75</v>
      </c>
      <c r="J63" s="797"/>
      <c r="K63" s="8"/>
      <c r="P63" s="805"/>
      <c r="Q63" s="805"/>
      <c r="R63" s="805"/>
      <c r="S63" s="805"/>
      <c r="T63" s="805"/>
      <c r="U63" s="805"/>
      <c r="V63" s="805"/>
      <c r="W63" s="805"/>
      <c r="X63" s="805"/>
      <c r="Y63" s="805"/>
      <c r="Z63" s="805"/>
      <c r="AA63" s="805"/>
    </row>
    <row r="64" spans="2:27">
      <c r="B64" s="7"/>
      <c r="C64" s="7"/>
      <c r="D64" s="20" t="s">
        <v>84</v>
      </c>
      <c r="E64" s="40"/>
      <c r="F64" s="40"/>
      <c r="G64" s="40"/>
      <c r="H64" s="40"/>
      <c r="I64" s="40"/>
      <c r="J64" s="41"/>
      <c r="K64" s="8"/>
      <c r="L64" s="20"/>
      <c r="P64" s="805"/>
      <c r="Q64" s="805"/>
      <c r="R64" s="805"/>
      <c r="S64" s="805"/>
      <c r="T64" s="805"/>
      <c r="U64" s="805"/>
      <c r="V64" s="805"/>
      <c r="W64" s="805"/>
      <c r="X64" s="805"/>
      <c r="Y64" s="805"/>
      <c r="Z64" s="805"/>
      <c r="AA64" s="805"/>
    </row>
    <row r="65" spans="2:27">
      <c r="B65" s="7"/>
      <c r="C65" s="7"/>
      <c r="D65" s="43" t="s">
        <v>85</v>
      </c>
      <c r="E65" s="40"/>
      <c r="F65" s="40"/>
      <c r="G65" s="40"/>
      <c r="H65" s="40"/>
      <c r="I65" s="40"/>
      <c r="J65" s="41"/>
      <c r="K65" s="8"/>
      <c r="L65" s="20"/>
      <c r="P65" s="805"/>
      <c r="Q65" s="805"/>
      <c r="R65" s="805"/>
      <c r="S65" s="805"/>
      <c r="T65" s="805"/>
      <c r="U65" s="805"/>
      <c r="V65" s="805"/>
      <c r="W65" s="805"/>
      <c r="X65" s="805"/>
      <c r="Y65" s="805"/>
      <c r="Z65" s="805"/>
      <c r="AA65" s="805"/>
    </row>
    <row r="66" spans="2:27">
      <c r="B66" s="7"/>
      <c r="C66" s="7"/>
      <c r="D66" s="20" t="s">
        <v>86</v>
      </c>
      <c r="E66" s="43"/>
      <c r="F66" s="52"/>
      <c r="G66" s="53"/>
      <c r="H66" s="53"/>
      <c r="I66" s="53"/>
      <c r="J66" s="54"/>
      <c r="K66" s="8"/>
      <c r="L66" s="55"/>
      <c r="P66" s="805"/>
      <c r="Q66" s="805"/>
      <c r="R66" s="805"/>
      <c r="S66" s="805"/>
      <c r="T66" s="805"/>
      <c r="U66" s="805"/>
      <c r="V66" s="805"/>
      <c r="W66" s="805"/>
      <c r="X66" s="805"/>
      <c r="Y66" s="805"/>
      <c r="Z66" s="805"/>
      <c r="AA66" s="805"/>
    </row>
    <row r="67" spans="2:27">
      <c r="B67" s="7"/>
      <c r="C67" s="7"/>
      <c r="D67" s="43" t="s">
        <v>87</v>
      </c>
      <c r="E67" s="43"/>
      <c r="F67" s="52"/>
      <c r="G67" s="53"/>
      <c r="H67" s="53"/>
      <c r="I67" s="53"/>
      <c r="J67" s="54"/>
      <c r="K67" s="8"/>
      <c r="L67" s="55"/>
    </row>
    <row r="68" spans="2:27">
      <c r="B68" s="7"/>
      <c r="C68" s="7"/>
      <c r="D68" s="43" t="s">
        <v>88</v>
      </c>
      <c r="E68" s="40"/>
      <c r="F68" s="40"/>
      <c r="G68" s="40"/>
      <c r="H68" s="40"/>
      <c r="I68" s="40"/>
      <c r="J68" s="41"/>
      <c r="K68" s="8"/>
    </row>
    <row r="69" spans="2:27">
      <c r="B69" s="7"/>
      <c r="C69" s="7"/>
      <c r="D69" s="43" t="s">
        <v>89</v>
      </c>
      <c r="E69" s="40"/>
      <c r="F69" s="40"/>
      <c r="G69" s="40"/>
      <c r="H69" s="40"/>
      <c r="I69" s="40"/>
      <c r="J69" s="41"/>
      <c r="K69" s="8"/>
    </row>
    <row r="70" spans="2:27" ht="13.5" thickBot="1">
      <c r="B70" s="7"/>
      <c r="C70" s="44"/>
      <c r="D70" s="45" t="s">
        <v>90</v>
      </c>
      <c r="E70" s="56"/>
      <c r="F70" s="56"/>
      <c r="G70" s="56"/>
      <c r="H70" s="56"/>
      <c r="I70" s="56"/>
      <c r="J70" s="57"/>
      <c r="K70" s="8"/>
    </row>
    <row r="71" spans="2:27" ht="15.75" customHeight="1" thickBot="1">
      <c r="B71" s="7"/>
      <c r="C71" s="20"/>
      <c r="D71" s="20"/>
      <c r="E71" s="20"/>
      <c r="F71" s="20"/>
      <c r="G71" s="20"/>
      <c r="H71" s="20"/>
      <c r="I71" s="20"/>
      <c r="J71" s="20"/>
      <c r="K71" s="8"/>
      <c r="L71" s="20"/>
    </row>
    <row r="72" spans="2:27" ht="15" customHeight="1">
      <c r="B72" s="7"/>
      <c r="C72" s="2"/>
      <c r="D72" s="58" t="s">
        <v>91</v>
      </c>
      <c r="E72" s="4"/>
      <c r="F72" s="4"/>
      <c r="G72" s="4"/>
      <c r="H72" s="4"/>
      <c r="I72" s="4"/>
      <c r="J72" s="5"/>
      <c r="K72" s="59"/>
      <c r="L72" s="20"/>
    </row>
    <row r="73" spans="2:27" ht="6.75" customHeight="1" thickBot="1">
      <c r="B73" s="7"/>
      <c r="C73" s="60"/>
      <c r="D73" s="61"/>
      <c r="E73" s="61"/>
      <c r="F73" s="61"/>
      <c r="G73" s="61"/>
      <c r="H73" s="61"/>
      <c r="I73" s="61"/>
      <c r="J73" s="59"/>
      <c r="K73" s="59"/>
      <c r="L73" s="20"/>
    </row>
    <row r="74" spans="2:27" s="12" customFormat="1" ht="16.5" customHeight="1">
      <c r="B74" s="10"/>
      <c r="C74" s="62"/>
      <c r="D74" s="719" t="s">
        <v>16</v>
      </c>
      <c r="E74" s="720"/>
      <c r="F74" s="708" t="s">
        <v>43</v>
      </c>
      <c r="G74" s="708" t="s">
        <v>44</v>
      </c>
      <c r="H74" s="708" t="s">
        <v>21</v>
      </c>
      <c r="I74" s="708"/>
      <c r="J74" s="721"/>
      <c r="K74" s="15"/>
    </row>
    <row r="75" spans="2:27" s="12" customFormat="1" ht="17.25" customHeight="1">
      <c r="B75" s="10"/>
      <c r="C75" s="62"/>
      <c r="D75" s="47" t="s">
        <v>45</v>
      </c>
      <c r="E75" s="638" t="s">
        <v>46</v>
      </c>
      <c r="F75" s="709"/>
      <c r="G75" s="709"/>
      <c r="H75" s="64" t="s">
        <v>92</v>
      </c>
      <c r="I75" s="64" t="s">
        <v>93</v>
      </c>
      <c r="J75" s="65" t="s">
        <v>94</v>
      </c>
      <c r="K75" s="15"/>
    </row>
    <row r="76" spans="2:27" ht="25.5">
      <c r="B76" s="7"/>
      <c r="C76" s="60"/>
      <c r="D76" s="330" t="s">
        <v>343</v>
      </c>
      <c r="E76" s="331" t="s">
        <v>344</v>
      </c>
      <c r="F76" s="68" t="s">
        <v>345</v>
      </c>
      <c r="G76" s="69" t="s">
        <v>346</v>
      </c>
      <c r="H76" s="627">
        <v>2000000</v>
      </c>
      <c r="I76" s="639">
        <v>0</v>
      </c>
      <c r="J76" s="72">
        <v>0</v>
      </c>
      <c r="K76" s="8"/>
    </row>
    <row r="77" spans="2:27" ht="25.5">
      <c r="B77" s="7"/>
      <c r="C77" s="60"/>
      <c r="D77" s="332" t="s">
        <v>347</v>
      </c>
      <c r="E77" s="74" t="s">
        <v>348</v>
      </c>
      <c r="F77" s="333" t="s">
        <v>606</v>
      </c>
      <c r="G77" s="334" t="s">
        <v>346</v>
      </c>
      <c r="H77" s="628">
        <v>805880.79</v>
      </c>
      <c r="I77" s="639">
        <v>0</v>
      </c>
      <c r="J77" s="72">
        <v>0</v>
      </c>
      <c r="K77" s="8"/>
    </row>
    <row r="78" spans="2:27" ht="30" customHeight="1" thickBot="1">
      <c r="B78" s="7"/>
      <c r="C78" s="60"/>
      <c r="D78" s="802" t="s">
        <v>83</v>
      </c>
      <c r="E78" s="803"/>
      <c r="F78" s="803"/>
      <c r="G78" s="804"/>
      <c r="H78" s="629">
        <f>H76+H77</f>
        <v>2805880.79</v>
      </c>
      <c r="I78" s="639">
        <v>0</v>
      </c>
      <c r="J78" s="72">
        <v>0</v>
      </c>
      <c r="K78" s="8"/>
    </row>
    <row r="79" spans="2:27" ht="15.75" customHeight="1">
      <c r="B79" s="7"/>
      <c r="C79" s="60"/>
      <c r="D79" s="728" t="s">
        <v>96</v>
      </c>
      <c r="E79" s="729"/>
      <c r="F79" s="729"/>
      <c r="G79" s="729"/>
      <c r="H79" s="729"/>
      <c r="I79" s="729"/>
      <c r="J79" s="730"/>
      <c r="K79" s="59"/>
      <c r="L79" s="20"/>
    </row>
    <row r="80" spans="2:27" ht="15.75" customHeight="1">
      <c r="B80" s="7"/>
      <c r="C80" s="60"/>
      <c r="D80" s="634" t="s">
        <v>97</v>
      </c>
      <c r="E80" s="635"/>
      <c r="F80" s="635"/>
      <c r="G80" s="635"/>
      <c r="H80" s="635"/>
      <c r="I80" s="635"/>
      <c r="J80" s="636"/>
      <c r="K80" s="59"/>
      <c r="L80" s="20"/>
    </row>
    <row r="81" spans="2:12" ht="13.5" thickBot="1">
      <c r="B81" s="7"/>
      <c r="C81" s="95"/>
      <c r="D81" s="96" t="s">
        <v>98</v>
      </c>
      <c r="E81" s="97"/>
      <c r="F81" s="98"/>
      <c r="G81" s="99"/>
      <c r="H81" s="99"/>
      <c r="I81" s="99"/>
      <c r="J81" s="100"/>
      <c r="K81" s="59"/>
      <c r="L81" s="20"/>
    </row>
    <row r="82" spans="2:12" ht="13.5" customHeight="1" thickBot="1">
      <c r="B82" s="7"/>
      <c r="C82" s="61"/>
      <c r="D82" s="101"/>
      <c r="E82" s="102"/>
      <c r="F82" s="103"/>
      <c r="G82" s="104"/>
      <c r="H82" s="104"/>
      <c r="I82" s="104"/>
      <c r="J82" s="104"/>
      <c r="K82" s="59"/>
      <c r="L82" s="20"/>
    </row>
    <row r="83" spans="2:12" ht="15" customHeight="1" thickBot="1">
      <c r="B83" s="7"/>
      <c r="C83" s="114"/>
      <c r="D83" s="114"/>
      <c r="E83" s="114"/>
      <c r="F83" s="114"/>
      <c r="G83" s="114"/>
      <c r="H83" s="114"/>
      <c r="I83" s="114"/>
      <c r="J83" s="114"/>
      <c r="K83" s="59"/>
      <c r="L83" s="20"/>
    </row>
    <row r="84" spans="2:12" s="123" customFormat="1" ht="38.25">
      <c r="B84" s="115"/>
      <c r="C84" s="116"/>
      <c r="D84" s="117" t="s">
        <v>101</v>
      </c>
      <c r="E84" s="118"/>
      <c r="F84" s="118"/>
      <c r="G84" s="119"/>
      <c r="H84" s="632" t="s">
        <v>102</v>
      </c>
      <c r="I84" s="632" t="s">
        <v>103</v>
      </c>
      <c r="J84" s="641" t="s">
        <v>104</v>
      </c>
      <c r="K84" s="122"/>
    </row>
    <row r="85" spans="2:12" s="123" customFormat="1" ht="17.25" customHeight="1">
      <c r="B85" s="115"/>
      <c r="C85" s="115"/>
      <c r="D85" s="124" t="s">
        <v>105</v>
      </c>
      <c r="E85" s="125"/>
      <c r="F85" s="125"/>
      <c r="G85" s="125"/>
      <c r="H85" s="126"/>
      <c r="I85" s="126"/>
      <c r="J85" s="127"/>
      <c r="K85" s="122"/>
    </row>
    <row r="86" spans="2:12" s="123" customFormat="1" ht="17.25" customHeight="1">
      <c r="B86" s="115"/>
      <c r="C86" s="115"/>
      <c r="D86" s="124" t="s">
        <v>106</v>
      </c>
      <c r="E86" s="125"/>
      <c r="F86" s="125"/>
      <c r="G86" s="125"/>
      <c r="H86" s="126"/>
      <c r="I86" s="126"/>
      <c r="J86" s="127"/>
      <c r="K86" s="122"/>
    </row>
    <row r="87" spans="2:12" s="123" customFormat="1" ht="17.25" customHeight="1">
      <c r="B87" s="115"/>
      <c r="C87" s="115"/>
      <c r="D87" s="128" t="s">
        <v>107</v>
      </c>
      <c r="E87" s="129"/>
      <c r="F87" s="129"/>
      <c r="G87" s="129"/>
      <c r="H87" s="126"/>
      <c r="I87" s="126">
        <v>5000000</v>
      </c>
      <c r="J87" s="127"/>
      <c r="K87" s="122"/>
    </row>
    <row r="88" spans="2:12" s="123" customFormat="1" ht="17.25" customHeight="1">
      <c r="B88" s="115"/>
      <c r="C88" s="115"/>
      <c r="D88" s="124" t="s">
        <v>108</v>
      </c>
      <c r="E88" s="125"/>
      <c r="F88" s="125"/>
      <c r="G88" s="125"/>
      <c r="H88" s="126"/>
      <c r="I88" s="126"/>
      <c r="J88" s="127"/>
      <c r="K88" s="122"/>
    </row>
    <row r="89" spans="2:12" s="123" customFormat="1" ht="17.25" customHeight="1">
      <c r="B89" s="115"/>
      <c r="C89" s="115"/>
      <c r="D89" s="124" t="s">
        <v>109</v>
      </c>
      <c r="E89" s="125"/>
      <c r="F89" s="125"/>
      <c r="G89" s="125"/>
      <c r="H89" s="126"/>
      <c r="I89" s="126"/>
      <c r="J89" s="127"/>
      <c r="K89" s="122"/>
    </row>
    <row r="90" spans="2:12" s="123" customFormat="1" ht="17.25" customHeight="1">
      <c r="B90" s="115"/>
      <c r="C90" s="115"/>
      <c r="D90" s="128" t="s">
        <v>110</v>
      </c>
      <c r="E90" s="129"/>
      <c r="F90" s="129"/>
      <c r="G90" s="129"/>
      <c r="H90" s="126"/>
      <c r="I90" s="126"/>
      <c r="J90" s="127"/>
      <c r="K90" s="122"/>
    </row>
    <row r="91" spans="2:12" s="123" customFormat="1" ht="17.25" customHeight="1">
      <c r="B91" s="115"/>
      <c r="C91" s="115"/>
      <c r="D91" s="128" t="s">
        <v>111</v>
      </c>
      <c r="E91" s="129"/>
      <c r="F91" s="129"/>
      <c r="G91" s="129"/>
      <c r="H91" s="126"/>
      <c r="I91" s="126"/>
      <c r="J91" s="127"/>
      <c r="K91" s="122"/>
    </row>
    <row r="92" spans="2:12" s="123" customFormat="1" ht="17.25" customHeight="1">
      <c r="B92" s="115"/>
      <c r="C92" s="115"/>
      <c r="D92" s="128" t="s">
        <v>112</v>
      </c>
      <c r="E92" s="129"/>
      <c r="F92" s="129"/>
      <c r="G92" s="129"/>
      <c r="H92" s="126"/>
      <c r="I92" s="126">
        <v>1470640.4</v>
      </c>
      <c r="J92" s="127"/>
      <c r="K92" s="122"/>
    </row>
    <row r="93" spans="2:12" s="123" customFormat="1" ht="17.25" customHeight="1">
      <c r="B93" s="115"/>
      <c r="C93" s="115"/>
      <c r="D93" s="128" t="s">
        <v>113</v>
      </c>
      <c r="E93" s="129"/>
      <c r="F93" s="129"/>
      <c r="G93" s="129"/>
      <c r="H93" s="126"/>
      <c r="I93" s="126"/>
      <c r="J93" s="127"/>
      <c r="K93" s="122"/>
    </row>
    <row r="94" spans="2:12" s="123" customFormat="1" ht="17.25" customHeight="1">
      <c r="B94" s="115"/>
      <c r="C94" s="115"/>
      <c r="D94" s="128" t="s">
        <v>114</v>
      </c>
      <c r="E94" s="129"/>
      <c r="F94" s="129"/>
      <c r="G94" s="129"/>
      <c r="H94" s="126"/>
      <c r="I94" s="126"/>
      <c r="J94" s="127"/>
      <c r="K94" s="122"/>
    </row>
    <row r="95" spans="2:12" s="123" customFormat="1" ht="17.25" customHeight="1">
      <c r="B95" s="115"/>
      <c r="C95" s="115"/>
      <c r="D95" s="128" t="s">
        <v>115</v>
      </c>
      <c r="E95" s="129"/>
      <c r="F95" s="129"/>
      <c r="G95" s="129"/>
      <c r="H95" s="130"/>
      <c r="I95" s="126"/>
      <c r="J95" s="127"/>
      <c r="K95" s="122"/>
    </row>
    <row r="96" spans="2:12" s="123" customFormat="1" ht="17.25" customHeight="1">
      <c r="B96" s="115"/>
      <c r="C96" s="115"/>
      <c r="D96" s="131" t="s">
        <v>83</v>
      </c>
      <c r="E96" s="19"/>
      <c r="F96" s="19"/>
      <c r="G96" s="19"/>
      <c r="H96" s="132"/>
      <c r="I96" s="132"/>
      <c r="J96" s="132"/>
      <c r="K96" s="122"/>
    </row>
    <row r="97" spans="2:12" s="123" customFormat="1" ht="17.25" customHeight="1">
      <c r="B97" s="115"/>
      <c r="C97" s="115"/>
      <c r="D97" s="635" t="s">
        <v>116</v>
      </c>
      <c r="E97" s="134"/>
      <c r="F97" s="134"/>
      <c r="G97" s="14"/>
      <c r="H97" s="135"/>
      <c r="I97" s="135"/>
      <c r="J97" s="135"/>
      <c r="K97" s="122"/>
    </row>
    <row r="98" spans="2:12" s="123" customFormat="1" ht="15" customHeight="1" thickBot="1">
      <c r="B98" s="115"/>
      <c r="C98" s="137"/>
      <c r="D98" s="138" t="s">
        <v>117</v>
      </c>
      <c r="E98" s="138"/>
      <c r="F98" s="138"/>
      <c r="G98" s="139"/>
      <c r="H98" s="140"/>
      <c r="I98" s="140"/>
      <c r="J98" s="141"/>
      <c r="K98" s="122"/>
    </row>
    <row r="99" spans="2:12" ht="15.75" customHeight="1" thickBot="1">
      <c r="B99" s="7"/>
      <c r="C99" s="20"/>
      <c r="D99" s="20"/>
      <c r="E99" s="20"/>
      <c r="F99" s="20"/>
      <c r="G99" s="20"/>
      <c r="H99" s="20"/>
      <c r="I99" s="20"/>
      <c r="J99" s="20"/>
      <c r="K99" s="8"/>
      <c r="L99" s="20"/>
    </row>
    <row r="100" spans="2:12" s="147" customFormat="1">
      <c r="B100" s="62"/>
      <c r="C100" s="142"/>
      <c r="D100" s="58" t="s">
        <v>118</v>
      </c>
      <c r="E100" s="143"/>
      <c r="F100" s="143"/>
      <c r="G100" s="58"/>
      <c r="H100" s="58"/>
      <c r="I100" s="58"/>
      <c r="J100" s="144"/>
      <c r="K100" s="145"/>
      <c r="L100" s="146"/>
    </row>
    <row r="101" spans="2:12" s="152" customFormat="1" ht="17.25" customHeight="1">
      <c r="B101" s="148"/>
      <c r="C101" s="148"/>
      <c r="D101" s="149"/>
      <c r="E101" s="635"/>
      <c r="F101" s="635"/>
      <c r="G101" s="635"/>
      <c r="H101" s="635"/>
      <c r="I101" s="635"/>
      <c r="J101" s="633" t="s">
        <v>21</v>
      </c>
      <c r="K101" s="151"/>
      <c r="L101" s="149"/>
    </row>
    <row r="102" spans="2:12" s="152" customFormat="1" ht="17.25" customHeight="1">
      <c r="B102" s="148"/>
      <c r="C102" s="148"/>
      <c r="D102" s="153" t="s">
        <v>119</v>
      </c>
      <c r="E102" s="154"/>
      <c r="F102" s="154"/>
      <c r="G102" s="154"/>
      <c r="H102" s="154"/>
      <c r="I102" s="155"/>
      <c r="J102" s="127">
        <v>970596.06</v>
      </c>
      <c r="K102" s="151"/>
      <c r="L102" s="149"/>
    </row>
    <row r="103" spans="2:12" s="152" customFormat="1" ht="17.25" customHeight="1">
      <c r="B103" s="148"/>
      <c r="C103" s="148"/>
      <c r="D103" s="156" t="s">
        <v>120</v>
      </c>
      <c r="E103" s="154"/>
      <c r="F103" s="154"/>
      <c r="G103" s="154"/>
      <c r="H103" s="154"/>
      <c r="I103" s="154"/>
      <c r="J103" s="127"/>
      <c r="K103" s="151"/>
      <c r="L103" s="149"/>
    </row>
    <row r="104" spans="2:12" s="152" customFormat="1" ht="14.25" customHeight="1">
      <c r="B104" s="148"/>
      <c r="C104" s="148"/>
      <c r="D104" s="157" t="s">
        <v>83</v>
      </c>
      <c r="E104" s="154"/>
      <c r="F104" s="154"/>
      <c r="G104" s="154"/>
      <c r="H104" s="154"/>
      <c r="I104" s="154"/>
      <c r="J104" s="127">
        <f>SUM(J102:J103)</f>
        <v>970596.06</v>
      </c>
      <c r="K104" s="151"/>
      <c r="L104" s="149"/>
    </row>
    <row r="105" spans="2:12" s="152" customFormat="1" ht="14.25" customHeight="1" thickBot="1">
      <c r="B105" s="148"/>
      <c r="C105" s="158"/>
      <c r="D105" s="159" t="s">
        <v>121</v>
      </c>
      <c r="E105" s="159"/>
      <c r="F105" s="160"/>
      <c r="G105" s="160"/>
      <c r="H105" s="140"/>
      <c r="I105" s="140"/>
      <c r="J105" s="161"/>
      <c r="K105" s="151"/>
    </row>
    <row r="106" spans="2:12" s="6" customFormat="1" ht="15" customHeight="1" thickBot="1">
      <c r="B106" s="60"/>
      <c r="C106" s="61"/>
      <c r="D106" s="61"/>
      <c r="E106" s="61"/>
      <c r="F106" s="61"/>
      <c r="G106" s="61"/>
      <c r="H106" s="61"/>
      <c r="I106" s="61"/>
      <c r="J106" s="61"/>
      <c r="K106" s="59"/>
      <c r="L106" s="61"/>
    </row>
    <row r="107" spans="2:12" s="6" customFormat="1" ht="15" customHeight="1">
      <c r="B107" s="60"/>
      <c r="C107" s="2"/>
      <c r="D107" s="22" t="s">
        <v>122</v>
      </c>
      <c r="E107" s="4"/>
      <c r="F107" s="4"/>
      <c r="G107" s="4"/>
      <c r="H107" s="722" t="s">
        <v>21</v>
      </c>
      <c r="I107" s="723"/>
      <c r="J107" s="724"/>
      <c r="K107" s="59"/>
      <c r="L107" s="61"/>
    </row>
    <row r="108" spans="2:12" s="6" customFormat="1" ht="17.25" customHeight="1">
      <c r="B108" s="60"/>
      <c r="C108" s="60"/>
      <c r="D108" s="642" t="s">
        <v>123</v>
      </c>
      <c r="E108" s="163"/>
      <c r="F108" s="642"/>
      <c r="G108" s="164" t="s">
        <v>124</v>
      </c>
      <c r="H108" s="64" t="s">
        <v>92</v>
      </c>
      <c r="I108" s="64" t="s">
        <v>93</v>
      </c>
      <c r="J108" s="65" t="s">
        <v>94</v>
      </c>
      <c r="K108" s="59"/>
      <c r="L108" s="61"/>
    </row>
    <row r="109" spans="2:12" s="172" customFormat="1" ht="17.25" customHeight="1">
      <c r="B109" s="165"/>
      <c r="C109" s="165"/>
      <c r="D109" s="166" t="s">
        <v>125</v>
      </c>
      <c r="E109" s="642"/>
      <c r="F109" s="166"/>
      <c r="G109" s="167">
        <v>3</v>
      </c>
      <c r="H109" s="132">
        <f>J21</f>
        <v>14750000</v>
      </c>
      <c r="I109" s="169"/>
      <c r="J109" s="170"/>
      <c r="K109" s="171"/>
      <c r="L109" s="14"/>
    </row>
    <row r="110" spans="2:12" s="152" customFormat="1" ht="17.25" customHeight="1">
      <c r="B110" s="148"/>
      <c r="C110" s="148"/>
      <c r="D110" s="166" t="s">
        <v>126</v>
      </c>
      <c r="E110" s="166"/>
      <c r="F110" s="166"/>
      <c r="G110" s="173">
        <v>20</v>
      </c>
      <c r="H110" s="335">
        <f>I63</f>
        <v>7356084.75</v>
      </c>
      <c r="I110" s="175"/>
      <c r="J110" s="176"/>
      <c r="K110" s="151"/>
      <c r="L110" s="149"/>
    </row>
    <row r="111" spans="2:12" s="152" customFormat="1" ht="17.25" customHeight="1">
      <c r="B111" s="148"/>
      <c r="C111" s="148"/>
      <c r="D111" s="166" t="s">
        <v>127</v>
      </c>
      <c r="E111" s="166"/>
      <c r="F111" s="166"/>
      <c r="G111" s="173">
        <v>2</v>
      </c>
      <c r="H111" s="630">
        <f>H78</f>
        <v>2805880.79</v>
      </c>
      <c r="I111" s="173"/>
      <c r="J111" s="127"/>
      <c r="K111" s="151"/>
      <c r="L111" s="149"/>
    </row>
    <row r="112" spans="2:12" s="152" customFormat="1" ht="17.25" customHeight="1">
      <c r="B112" s="148"/>
      <c r="C112" s="148"/>
      <c r="D112" s="166" t="s">
        <v>128</v>
      </c>
      <c r="E112" s="166"/>
      <c r="F112" s="166"/>
      <c r="G112" s="173">
        <v>0</v>
      </c>
      <c r="H112" s="173">
        <v>0</v>
      </c>
      <c r="I112" s="173"/>
      <c r="J112" s="127"/>
      <c r="K112" s="151"/>
      <c r="L112" s="149"/>
    </row>
    <row r="113" spans="2:12" s="152" customFormat="1" ht="17.25" customHeight="1">
      <c r="B113" s="148"/>
      <c r="C113" s="148"/>
      <c r="D113" s="178" t="s">
        <v>129</v>
      </c>
      <c r="E113" s="166"/>
      <c r="F113" s="166"/>
      <c r="G113" s="175"/>
      <c r="H113" s="335">
        <v>970596.06</v>
      </c>
      <c r="I113" s="175"/>
      <c r="J113" s="176"/>
      <c r="K113" s="151"/>
      <c r="L113" s="149"/>
    </row>
    <row r="114" spans="2:12" s="152" customFormat="1" ht="17.25" customHeight="1">
      <c r="B114" s="148"/>
      <c r="C114" s="148"/>
      <c r="D114" s="178" t="s">
        <v>130</v>
      </c>
      <c r="E114" s="166"/>
      <c r="F114" s="166"/>
      <c r="G114" s="175"/>
      <c r="H114" s="175"/>
      <c r="I114" s="173">
        <v>0</v>
      </c>
      <c r="J114" s="127">
        <v>6470640.4000000004</v>
      </c>
      <c r="K114" s="151"/>
      <c r="L114" s="149"/>
    </row>
    <row r="115" spans="2:12" s="152" customFormat="1" ht="17.25" customHeight="1">
      <c r="B115" s="148"/>
      <c r="C115" s="148"/>
      <c r="D115" s="178" t="s">
        <v>131</v>
      </c>
      <c r="E115" s="166"/>
      <c r="F115" s="166"/>
      <c r="G115" s="173"/>
      <c r="H115" s="175"/>
      <c r="I115" s="175"/>
      <c r="J115" s="127"/>
      <c r="K115" s="151"/>
      <c r="L115" s="149"/>
    </row>
    <row r="116" spans="2:12" s="152" customFormat="1" ht="17.25" customHeight="1">
      <c r="B116" s="148"/>
      <c r="C116" s="148"/>
      <c r="D116" s="179" t="s">
        <v>132</v>
      </c>
      <c r="E116" s="166"/>
      <c r="F116" s="179"/>
      <c r="G116" s="126">
        <f>G115+G112+G111+G110+G109</f>
        <v>25</v>
      </c>
      <c r="H116" s="126">
        <v>25882561.600000001</v>
      </c>
      <c r="I116" s="126">
        <f>I111+I112+I114</f>
        <v>0</v>
      </c>
      <c r="J116" s="127">
        <f>J111+J112+J114+J115</f>
        <v>6470640.4000000004</v>
      </c>
      <c r="K116" s="151"/>
      <c r="L116" s="149"/>
    </row>
    <row r="117" spans="2:12" s="152" customFormat="1" ht="17.25" customHeight="1" thickBot="1">
      <c r="B117" s="148"/>
      <c r="C117" s="158"/>
      <c r="D117" s="180" t="s">
        <v>133</v>
      </c>
      <c r="E117" s="181"/>
      <c r="F117" s="180"/>
      <c r="G117" s="182"/>
      <c r="H117" s="725">
        <f>H109+H110+H111+H113+J116</f>
        <v>32353202</v>
      </c>
      <c r="I117" s="726"/>
      <c r="J117" s="727"/>
      <c r="K117" s="151"/>
      <c r="L117" s="149"/>
    </row>
    <row r="118" spans="2:12" ht="13.5" thickBot="1">
      <c r="B118" s="44"/>
      <c r="C118" s="45"/>
      <c r="D118" s="45"/>
      <c r="E118" s="45"/>
      <c r="F118" s="45"/>
      <c r="G118" s="45"/>
      <c r="H118" s="45"/>
      <c r="I118" s="45"/>
      <c r="J118" s="45"/>
      <c r="K118" s="46"/>
      <c r="L118" s="20"/>
    </row>
  </sheetData>
  <mergeCells count="66">
    <mergeCell ref="C3:J5"/>
    <mergeCell ref="H8:I8"/>
    <mergeCell ref="H9:I9"/>
    <mergeCell ref="D15:E15"/>
    <mergeCell ref="F15:F16"/>
    <mergeCell ref="G15:G16"/>
    <mergeCell ref="H15:H16"/>
    <mergeCell ref="I15:I16"/>
    <mergeCell ref="J15:J16"/>
    <mergeCell ref="D21:I21"/>
    <mergeCell ref="D41:F41"/>
    <mergeCell ref="G41:G42"/>
    <mergeCell ref="H41:H42"/>
    <mergeCell ref="I41:J42"/>
    <mergeCell ref="E42:F42"/>
    <mergeCell ref="E43:F43"/>
    <mergeCell ref="I43:J43"/>
    <mergeCell ref="E44:F44"/>
    <mergeCell ref="I44:J44"/>
    <mergeCell ref="E45:F45"/>
    <mergeCell ref="I45:J45"/>
    <mergeCell ref="E46:F46"/>
    <mergeCell ref="I46:J46"/>
    <mergeCell ref="E47:F47"/>
    <mergeCell ref="I47:J47"/>
    <mergeCell ref="E48:F48"/>
    <mergeCell ref="I48:J48"/>
    <mergeCell ref="E49:F49"/>
    <mergeCell ref="I49:J49"/>
    <mergeCell ref="E50:F50"/>
    <mergeCell ref="I50:J50"/>
    <mergeCell ref="E51:F51"/>
    <mergeCell ref="I51:J51"/>
    <mergeCell ref="P53:AA66"/>
    <mergeCell ref="E54:F54"/>
    <mergeCell ref="I54:J54"/>
    <mergeCell ref="E55:F55"/>
    <mergeCell ref="I55:J55"/>
    <mergeCell ref="E56:F56"/>
    <mergeCell ref="E59:F59"/>
    <mergeCell ref="I59:J59"/>
    <mergeCell ref="E57:F57"/>
    <mergeCell ref="I57:J57"/>
    <mergeCell ref="E58:F58"/>
    <mergeCell ref="I58:J58"/>
    <mergeCell ref="E60:F60"/>
    <mergeCell ref="I60:J60"/>
    <mergeCell ref="E61:F61"/>
    <mergeCell ref="I61:J61"/>
    <mergeCell ref="E52:F52"/>
    <mergeCell ref="I52:J52"/>
    <mergeCell ref="E53:F53"/>
    <mergeCell ref="I53:J53"/>
    <mergeCell ref="I56:J56"/>
    <mergeCell ref="E62:F62"/>
    <mergeCell ref="I62:J62"/>
    <mergeCell ref="D78:G78"/>
    <mergeCell ref="D79:J79"/>
    <mergeCell ref="H107:J107"/>
    <mergeCell ref="H117:J117"/>
    <mergeCell ref="D63:H63"/>
    <mergeCell ref="I63:J63"/>
    <mergeCell ref="D74:E74"/>
    <mergeCell ref="F74:F75"/>
    <mergeCell ref="G74:G75"/>
    <mergeCell ref="H74:J74"/>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0"/>
  <sheetViews>
    <sheetView zoomScale="60" zoomScaleNormal="60" workbookViewId="0">
      <selection activeCell="F15" sqref="F15:F16"/>
    </sheetView>
  </sheetViews>
  <sheetFormatPr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5.140625" style="1" customWidth="1"/>
    <col min="8" max="9" width="20.5703125" style="1" customWidth="1"/>
    <col min="10" max="10" width="23.28515625" style="1" customWidth="1"/>
    <col min="11" max="11" width="3.7109375" style="1" customWidth="1"/>
    <col min="12" max="256" width="9.140625" style="1"/>
    <col min="257" max="257" width="4.28515625" style="1" customWidth="1"/>
    <col min="258" max="258" width="4.5703125" style="1" customWidth="1"/>
    <col min="259" max="259" width="6.140625" style="1" customWidth="1"/>
    <col min="260" max="260" width="26.28515625" style="1" customWidth="1"/>
    <col min="261" max="261" width="25.28515625" style="1" customWidth="1"/>
    <col min="262" max="262" width="34.42578125" style="1" customWidth="1"/>
    <col min="263" max="263" width="25.140625" style="1" customWidth="1"/>
    <col min="264" max="265" width="20.5703125" style="1" customWidth="1"/>
    <col min="266" max="266" width="23.28515625" style="1" customWidth="1"/>
    <col min="267" max="267" width="3.7109375" style="1" customWidth="1"/>
    <col min="268" max="512" width="9.140625" style="1"/>
    <col min="513" max="513" width="4.28515625" style="1" customWidth="1"/>
    <col min="514" max="514" width="4.5703125" style="1" customWidth="1"/>
    <col min="515" max="515" width="6.140625" style="1" customWidth="1"/>
    <col min="516" max="516" width="26.28515625" style="1" customWidth="1"/>
    <col min="517" max="517" width="25.28515625" style="1" customWidth="1"/>
    <col min="518" max="518" width="34.42578125" style="1" customWidth="1"/>
    <col min="519" max="519" width="25.140625" style="1" customWidth="1"/>
    <col min="520" max="521" width="20.5703125" style="1" customWidth="1"/>
    <col min="522" max="522" width="23.28515625" style="1" customWidth="1"/>
    <col min="523" max="523" width="3.7109375" style="1" customWidth="1"/>
    <col min="524" max="768" width="9.140625" style="1"/>
    <col min="769" max="769" width="4.28515625" style="1" customWidth="1"/>
    <col min="770" max="770" width="4.5703125" style="1" customWidth="1"/>
    <col min="771" max="771" width="6.140625" style="1" customWidth="1"/>
    <col min="772" max="772" width="26.28515625" style="1" customWidth="1"/>
    <col min="773" max="773" width="25.28515625" style="1" customWidth="1"/>
    <col min="774" max="774" width="34.42578125" style="1" customWidth="1"/>
    <col min="775" max="775" width="25.140625" style="1" customWidth="1"/>
    <col min="776" max="777" width="20.5703125" style="1" customWidth="1"/>
    <col min="778" max="778" width="23.28515625" style="1" customWidth="1"/>
    <col min="779" max="779" width="3.7109375" style="1" customWidth="1"/>
    <col min="780" max="1024" width="9.140625" style="1"/>
    <col min="1025" max="1025" width="4.28515625" style="1" customWidth="1"/>
    <col min="1026" max="1026" width="4.5703125" style="1" customWidth="1"/>
    <col min="1027" max="1027" width="6.140625" style="1" customWidth="1"/>
    <col min="1028" max="1028" width="26.28515625" style="1" customWidth="1"/>
    <col min="1029" max="1029" width="25.28515625" style="1" customWidth="1"/>
    <col min="1030" max="1030" width="34.42578125" style="1" customWidth="1"/>
    <col min="1031" max="1031" width="25.140625" style="1" customWidth="1"/>
    <col min="1032" max="1033" width="20.5703125" style="1" customWidth="1"/>
    <col min="1034" max="1034" width="23.28515625" style="1" customWidth="1"/>
    <col min="1035" max="1035" width="3.7109375" style="1" customWidth="1"/>
    <col min="1036" max="1280" width="9.140625" style="1"/>
    <col min="1281" max="1281" width="4.28515625" style="1" customWidth="1"/>
    <col min="1282" max="1282" width="4.5703125" style="1" customWidth="1"/>
    <col min="1283" max="1283" width="6.140625" style="1" customWidth="1"/>
    <col min="1284" max="1284" width="26.28515625" style="1" customWidth="1"/>
    <col min="1285" max="1285" width="25.28515625" style="1" customWidth="1"/>
    <col min="1286" max="1286" width="34.42578125" style="1" customWidth="1"/>
    <col min="1287" max="1287" width="25.140625" style="1" customWidth="1"/>
    <col min="1288" max="1289" width="20.5703125" style="1" customWidth="1"/>
    <col min="1290" max="1290" width="23.28515625" style="1" customWidth="1"/>
    <col min="1291" max="1291" width="3.7109375" style="1" customWidth="1"/>
    <col min="1292" max="1536" width="9.140625" style="1"/>
    <col min="1537" max="1537" width="4.28515625" style="1" customWidth="1"/>
    <col min="1538" max="1538" width="4.5703125" style="1" customWidth="1"/>
    <col min="1539" max="1539" width="6.140625" style="1" customWidth="1"/>
    <col min="1540" max="1540" width="26.28515625" style="1" customWidth="1"/>
    <col min="1541" max="1541" width="25.28515625" style="1" customWidth="1"/>
    <col min="1542" max="1542" width="34.42578125" style="1" customWidth="1"/>
    <col min="1543" max="1543" width="25.140625" style="1" customWidth="1"/>
    <col min="1544" max="1545" width="20.5703125" style="1" customWidth="1"/>
    <col min="1546" max="1546" width="23.28515625" style="1" customWidth="1"/>
    <col min="1547" max="1547" width="3.7109375" style="1" customWidth="1"/>
    <col min="1548" max="1792" width="9.140625" style="1"/>
    <col min="1793" max="1793" width="4.28515625" style="1" customWidth="1"/>
    <col min="1794" max="1794" width="4.5703125" style="1" customWidth="1"/>
    <col min="1795" max="1795" width="6.140625" style="1" customWidth="1"/>
    <col min="1796" max="1796" width="26.28515625" style="1" customWidth="1"/>
    <col min="1797" max="1797" width="25.28515625" style="1" customWidth="1"/>
    <col min="1798" max="1798" width="34.42578125" style="1" customWidth="1"/>
    <col min="1799" max="1799" width="25.140625" style="1" customWidth="1"/>
    <col min="1800" max="1801" width="20.5703125" style="1" customWidth="1"/>
    <col min="1802" max="1802" width="23.28515625" style="1" customWidth="1"/>
    <col min="1803" max="1803" width="3.7109375" style="1" customWidth="1"/>
    <col min="1804" max="2048" width="9.140625" style="1"/>
    <col min="2049" max="2049" width="4.28515625" style="1" customWidth="1"/>
    <col min="2050" max="2050" width="4.5703125" style="1" customWidth="1"/>
    <col min="2051" max="2051" width="6.140625" style="1" customWidth="1"/>
    <col min="2052" max="2052" width="26.28515625" style="1" customWidth="1"/>
    <col min="2053" max="2053" width="25.28515625" style="1" customWidth="1"/>
    <col min="2054" max="2054" width="34.42578125" style="1" customWidth="1"/>
    <col min="2055" max="2055" width="25.140625" style="1" customWidth="1"/>
    <col min="2056" max="2057" width="20.5703125" style="1" customWidth="1"/>
    <col min="2058" max="2058" width="23.28515625" style="1" customWidth="1"/>
    <col min="2059" max="2059" width="3.7109375" style="1" customWidth="1"/>
    <col min="2060" max="2304" width="9.140625" style="1"/>
    <col min="2305" max="2305" width="4.28515625" style="1" customWidth="1"/>
    <col min="2306" max="2306" width="4.5703125" style="1" customWidth="1"/>
    <col min="2307" max="2307" width="6.140625" style="1" customWidth="1"/>
    <col min="2308" max="2308" width="26.28515625" style="1" customWidth="1"/>
    <col min="2309" max="2309" width="25.28515625" style="1" customWidth="1"/>
    <col min="2310" max="2310" width="34.42578125" style="1" customWidth="1"/>
    <col min="2311" max="2311" width="25.140625" style="1" customWidth="1"/>
    <col min="2312" max="2313" width="20.5703125" style="1" customWidth="1"/>
    <col min="2314" max="2314" width="23.28515625" style="1" customWidth="1"/>
    <col min="2315" max="2315" width="3.7109375" style="1" customWidth="1"/>
    <col min="2316" max="2560" width="9.140625" style="1"/>
    <col min="2561" max="2561" width="4.28515625" style="1" customWidth="1"/>
    <col min="2562" max="2562" width="4.5703125" style="1" customWidth="1"/>
    <col min="2563" max="2563" width="6.140625" style="1" customWidth="1"/>
    <col min="2564" max="2564" width="26.28515625" style="1" customWidth="1"/>
    <col min="2565" max="2565" width="25.28515625" style="1" customWidth="1"/>
    <col min="2566" max="2566" width="34.42578125" style="1" customWidth="1"/>
    <col min="2567" max="2567" width="25.140625" style="1" customWidth="1"/>
    <col min="2568" max="2569" width="20.5703125" style="1" customWidth="1"/>
    <col min="2570" max="2570" width="23.28515625" style="1" customWidth="1"/>
    <col min="2571" max="2571" width="3.7109375" style="1" customWidth="1"/>
    <col min="2572" max="2816" width="9.140625" style="1"/>
    <col min="2817" max="2817" width="4.28515625" style="1" customWidth="1"/>
    <col min="2818" max="2818" width="4.5703125" style="1" customWidth="1"/>
    <col min="2819" max="2819" width="6.140625" style="1" customWidth="1"/>
    <col min="2820" max="2820" width="26.28515625" style="1" customWidth="1"/>
    <col min="2821" max="2821" width="25.28515625" style="1" customWidth="1"/>
    <col min="2822" max="2822" width="34.42578125" style="1" customWidth="1"/>
    <col min="2823" max="2823" width="25.140625" style="1" customWidth="1"/>
    <col min="2824" max="2825" width="20.5703125" style="1" customWidth="1"/>
    <col min="2826" max="2826" width="23.28515625" style="1" customWidth="1"/>
    <col min="2827" max="2827" width="3.7109375" style="1" customWidth="1"/>
    <col min="2828" max="3072" width="9.140625" style="1"/>
    <col min="3073" max="3073" width="4.28515625" style="1" customWidth="1"/>
    <col min="3074" max="3074" width="4.5703125" style="1" customWidth="1"/>
    <col min="3075" max="3075" width="6.140625" style="1" customWidth="1"/>
    <col min="3076" max="3076" width="26.28515625" style="1" customWidth="1"/>
    <col min="3077" max="3077" width="25.28515625" style="1" customWidth="1"/>
    <col min="3078" max="3078" width="34.42578125" style="1" customWidth="1"/>
    <col min="3079" max="3079" width="25.140625" style="1" customWidth="1"/>
    <col min="3080" max="3081" width="20.5703125" style="1" customWidth="1"/>
    <col min="3082" max="3082" width="23.28515625" style="1" customWidth="1"/>
    <col min="3083" max="3083" width="3.7109375" style="1" customWidth="1"/>
    <col min="3084" max="3328" width="9.140625" style="1"/>
    <col min="3329" max="3329" width="4.28515625" style="1" customWidth="1"/>
    <col min="3330" max="3330" width="4.5703125" style="1" customWidth="1"/>
    <col min="3331" max="3331" width="6.140625" style="1" customWidth="1"/>
    <col min="3332" max="3332" width="26.28515625" style="1" customWidth="1"/>
    <col min="3333" max="3333" width="25.28515625" style="1" customWidth="1"/>
    <col min="3334" max="3334" width="34.42578125" style="1" customWidth="1"/>
    <col min="3335" max="3335" width="25.140625" style="1" customWidth="1"/>
    <col min="3336" max="3337" width="20.5703125" style="1" customWidth="1"/>
    <col min="3338" max="3338" width="23.28515625" style="1" customWidth="1"/>
    <col min="3339" max="3339" width="3.7109375" style="1" customWidth="1"/>
    <col min="3340" max="3584" width="9.140625" style="1"/>
    <col min="3585" max="3585" width="4.28515625" style="1" customWidth="1"/>
    <col min="3586" max="3586" width="4.5703125" style="1" customWidth="1"/>
    <col min="3587" max="3587" width="6.140625" style="1" customWidth="1"/>
    <col min="3588" max="3588" width="26.28515625" style="1" customWidth="1"/>
    <col min="3589" max="3589" width="25.28515625" style="1" customWidth="1"/>
    <col min="3590" max="3590" width="34.42578125" style="1" customWidth="1"/>
    <col min="3591" max="3591" width="25.140625" style="1" customWidth="1"/>
    <col min="3592" max="3593" width="20.5703125" style="1" customWidth="1"/>
    <col min="3594" max="3594" width="23.28515625" style="1" customWidth="1"/>
    <col min="3595" max="3595" width="3.7109375" style="1" customWidth="1"/>
    <col min="3596" max="3840" width="9.140625" style="1"/>
    <col min="3841" max="3841" width="4.28515625" style="1" customWidth="1"/>
    <col min="3842" max="3842" width="4.5703125" style="1" customWidth="1"/>
    <col min="3843" max="3843" width="6.140625" style="1" customWidth="1"/>
    <col min="3844" max="3844" width="26.28515625" style="1" customWidth="1"/>
    <col min="3845" max="3845" width="25.28515625" style="1" customWidth="1"/>
    <col min="3846" max="3846" width="34.42578125" style="1" customWidth="1"/>
    <col min="3847" max="3847" width="25.140625" style="1" customWidth="1"/>
    <col min="3848" max="3849" width="20.5703125" style="1" customWidth="1"/>
    <col min="3850" max="3850" width="23.28515625" style="1" customWidth="1"/>
    <col min="3851" max="3851" width="3.7109375" style="1" customWidth="1"/>
    <col min="3852" max="4096" width="9.140625" style="1"/>
    <col min="4097" max="4097" width="4.28515625" style="1" customWidth="1"/>
    <col min="4098" max="4098" width="4.5703125" style="1" customWidth="1"/>
    <col min="4099" max="4099" width="6.140625" style="1" customWidth="1"/>
    <col min="4100" max="4100" width="26.28515625" style="1" customWidth="1"/>
    <col min="4101" max="4101" width="25.28515625" style="1" customWidth="1"/>
    <col min="4102" max="4102" width="34.42578125" style="1" customWidth="1"/>
    <col min="4103" max="4103" width="25.140625" style="1" customWidth="1"/>
    <col min="4104" max="4105" width="20.5703125" style="1" customWidth="1"/>
    <col min="4106" max="4106" width="23.28515625" style="1" customWidth="1"/>
    <col min="4107" max="4107" width="3.7109375" style="1" customWidth="1"/>
    <col min="4108" max="4352" width="9.140625" style="1"/>
    <col min="4353" max="4353" width="4.28515625" style="1" customWidth="1"/>
    <col min="4354" max="4354" width="4.5703125" style="1" customWidth="1"/>
    <col min="4355" max="4355" width="6.140625" style="1" customWidth="1"/>
    <col min="4356" max="4356" width="26.28515625" style="1" customWidth="1"/>
    <col min="4357" max="4357" width="25.28515625" style="1" customWidth="1"/>
    <col min="4358" max="4358" width="34.42578125" style="1" customWidth="1"/>
    <col min="4359" max="4359" width="25.140625" style="1" customWidth="1"/>
    <col min="4360" max="4361" width="20.5703125" style="1" customWidth="1"/>
    <col min="4362" max="4362" width="23.28515625" style="1" customWidth="1"/>
    <col min="4363" max="4363" width="3.7109375" style="1" customWidth="1"/>
    <col min="4364" max="4608" width="9.140625" style="1"/>
    <col min="4609" max="4609" width="4.28515625" style="1" customWidth="1"/>
    <col min="4610" max="4610" width="4.5703125" style="1" customWidth="1"/>
    <col min="4611" max="4611" width="6.140625" style="1" customWidth="1"/>
    <col min="4612" max="4612" width="26.28515625" style="1" customWidth="1"/>
    <col min="4613" max="4613" width="25.28515625" style="1" customWidth="1"/>
    <col min="4614" max="4614" width="34.42578125" style="1" customWidth="1"/>
    <col min="4615" max="4615" width="25.140625" style="1" customWidth="1"/>
    <col min="4616" max="4617" width="20.5703125" style="1" customWidth="1"/>
    <col min="4618" max="4618" width="23.28515625" style="1" customWidth="1"/>
    <col min="4619" max="4619" width="3.7109375" style="1" customWidth="1"/>
    <col min="4620" max="4864" width="9.140625" style="1"/>
    <col min="4865" max="4865" width="4.28515625" style="1" customWidth="1"/>
    <col min="4866" max="4866" width="4.5703125" style="1" customWidth="1"/>
    <col min="4867" max="4867" width="6.140625" style="1" customWidth="1"/>
    <col min="4868" max="4868" width="26.28515625" style="1" customWidth="1"/>
    <col min="4869" max="4869" width="25.28515625" style="1" customWidth="1"/>
    <col min="4870" max="4870" width="34.42578125" style="1" customWidth="1"/>
    <col min="4871" max="4871" width="25.140625" style="1" customWidth="1"/>
    <col min="4872" max="4873" width="20.5703125" style="1" customWidth="1"/>
    <col min="4874" max="4874" width="23.28515625" style="1" customWidth="1"/>
    <col min="4875" max="4875" width="3.7109375" style="1" customWidth="1"/>
    <col min="4876" max="5120" width="9.140625" style="1"/>
    <col min="5121" max="5121" width="4.28515625" style="1" customWidth="1"/>
    <col min="5122" max="5122" width="4.5703125" style="1" customWidth="1"/>
    <col min="5123" max="5123" width="6.140625" style="1" customWidth="1"/>
    <col min="5124" max="5124" width="26.28515625" style="1" customWidth="1"/>
    <col min="5125" max="5125" width="25.28515625" style="1" customWidth="1"/>
    <col min="5126" max="5126" width="34.42578125" style="1" customWidth="1"/>
    <col min="5127" max="5127" width="25.140625" style="1" customWidth="1"/>
    <col min="5128" max="5129" width="20.5703125" style="1" customWidth="1"/>
    <col min="5130" max="5130" width="23.28515625" style="1" customWidth="1"/>
    <col min="5131" max="5131" width="3.7109375" style="1" customWidth="1"/>
    <col min="5132" max="5376" width="9.140625" style="1"/>
    <col min="5377" max="5377" width="4.28515625" style="1" customWidth="1"/>
    <col min="5378" max="5378" width="4.5703125" style="1" customWidth="1"/>
    <col min="5379" max="5379" width="6.140625" style="1" customWidth="1"/>
    <col min="5380" max="5380" width="26.28515625" style="1" customWidth="1"/>
    <col min="5381" max="5381" width="25.28515625" style="1" customWidth="1"/>
    <col min="5382" max="5382" width="34.42578125" style="1" customWidth="1"/>
    <col min="5383" max="5383" width="25.140625" style="1" customWidth="1"/>
    <col min="5384" max="5385" width="20.5703125" style="1" customWidth="1"/>
    <col min="5386" max="5386" width="23.28515625" style="1" customWidth="1"/>
    <col min="5387" max="5387" width="3.7109375" style="1" customWidth="1"/>
    <col min="5388" max="5632" width="9.140625" style="1"/>
    <col min="5633" max="5633" width="4.28515625" style="1" customWidth="1"/>
    <col min="5634" max="5634" width="4.5703125" style="1" customWidth="1"/>
    <col min="5635" max="5635" width="6.140625" style="1" customWidth="1"/>
    <col min="5636" max="5636" width="26.28515625" style="1" customWidth="1"/>
    <col min="5637" max="5637" width="25.28515625" style="1" customWidth="1"/>
    <col min="5638" max="5638" width="34.42578125" style="1" customWidth="1"/>
    <col min="5639" max="5639" width="25.140625" style="1" customWidth="1"/>
    <col min="5640" max="5641" width="20.5703125" style="1" customWidth="1"/>
    <col min="5642" max="5642" width="23.28515625" style="1" customWidth="1"/>
    <col min="5643" max="5643" width="3.7109375" style="1" customWidth="1"/>
    <col min="5644" max="5888" width="9.140625" style="1"/>
    <col min="5889" max="5889" width="4.28515625" style="1" customWidth="1"/>
    <col min="5890" max="5890" width="4.5703125" style="1" customWidth="1"/>
    <col min="5891" max="5891" width="6.140625" style="1" customWidth="1"/>
    <col min="5892" max="5892" width="26.28515625" style="1" customWidth="1"/>
    <col min="5893" max="5893" width="25.28515625" style="1" customWidth="1"/>
    <col min="5894" max="5894" width="34.42578125" style="1" customWidth="1"/>
    <col min="5895" max="5895" width="25.140625" style="1" customWidth="1"/>
    <col min="5896" max="5897" width="20.5703125" style="1" customWidth="1"/>
    <col min="5898" max="5898" width="23.28515625" style="1" customWidth="1"/>
    <col min="5899" max="5899" width="3.7109375" style="1" customWidth="1"/>
    <col min="5900" max="6144" width="9.140625" style="1"/>
    <col min="6145" max="6145" width="4.28515625" style="1" customWidth="1"/>
    <col min="6146" max="6146" width="4.5703125" style="1" customWidth="1"/>
    <col min="6147" max="6147" width="6.140625" style="1" customWidth="1"/>
    <col min="6148" max="6148" width="26.28515625" style="1" customWidth="1"/>
    <col min="6149" max="6149" width="25.28515625" style="1" customWidth="1"/>
    <col min="6150" max="6150" width="34.42578125" style="1" customWidth="1"/>
    <col min="6151" max="6151" width="25.140625" style="1" customWidth="1"/>
    <col min="6152" max="6153" width="20.5703125" style="1" customWidth="1"/>
    <col min="6154" max="6154" width="23.28515625" style="1" customWidth="1"/>
    <col min="6155" max="6155" width="3.7109375" style="1" customWidth="1"/>
    <col min="6156" max="6400" width="9.140625" style="1"/>
    <col min="6401" max="6401" width="4.28515625" style="1" customWidth="1"/>
    <col min="6402" max="6402" width="4.5703125" style="1" customWidth="1"/>
    <col min="6403" max="6403" width="6.140625" style="1" customWidth="1"/>
    <col min="6404" max="6404" width="26.28515625" style="1" customWidth="1"/>
    <col min="6405" max="6405" width="25.28515625" style="1" customWidth="1"/>
    <col min="6406" max="6406" width="34.42578125" style="1" customWidth="1"/>
    <col min="6407" max="6407" width="25.140625" style="1" customWidth="1"/>
    <col min="6408" max="6409" width="20.5703125" style="1" customWidth="1"/>
    <col min="6410" max="6410" width="23.28515625" style="1" customWidth="1"/>
    <col min="6411" max="6411" width="3.7109375" style="1" customWidth="1"/>
    <col min="6412" max="6656" width="9.140625" style="1"/>
    <col min="6657" max="6657" width="4.28515625" style="1" customWidth="1"/>
    <col min="6658" max="6658" width="4.5703125" style="1" customWidth="1"/>
    <col min="6659" max="6659" width="6.140625" style="1" customWidth="1"/>
    <col min="6660" max="6660" width="26.28515625" style="1" customWidth="1"/>
    <col min="6661" max="6661" width="25.28515625" style="1" customWidth="1"/>
    <col min="6662" max="6662" width="34.42578125" style="1" customWidth="1"/>
    <col min="6663" max="6663" width="25.140625" style="1" customWidth="1"/>
    <col min="6664" max="6665" width="20.5703125" style="1" customWidth="1"/>
    <col min="6666" max="6666" width="23.28515625" style="1" customWidth="1"/>
    <col min="6667" max="6667" width="3.7109375" style="1" customWidth="1"/>
    <col min="6668" max="6912" width="9.140625" style="1"/>
    <col min="6913" max="6913" width="4.28515625" style="1" customWidth="1"/>
    <col min="6914" max="6914" width="4.5703125" style="1" customWidth="1"/>
    <col min="6915" max="6915" width="6.140625" style="1" customWidth="1"/>
    <col min="6916" max="6916" width="26.28515625" style="1" customWidth="1"/>
    <col min="6917" max="6917" width="25.28515625" style="1" customWidth="1"/>
    <col min="6918" max="6918" width="34.42578125" style="1" customWidth="1"/>
    <col min="6919" max="6919" width="25.140625" style="1" customWidth="1"/>
    <col min="6920" max="6921" width="20.5703125" style="1" customWidth="1"/>
    <col min="6922" max="6922" width="23.28515625" style="1" customWidth="1"/>
    <col min="6923" max="6923" width="3.7109375" style="1" customWidth="1"/>
    <col min="6924" max="7168" width="9.140625" style="1"/>
    <col min="7169" max="7169" width="4.28515625" style="1" customWidth="1"/>
    <col min="7170" max="7170" width="4.5703125" style="1" customWidth="1"/>
    <col min="7171" max="7171" width="6.140625" style="1" customWidth="1"/>
    <col min="7172" max="7172" width="26.28515625" style="1" customWidth="1"/>
    <col min="7173" max="7173" width="25.28515625" style="1" customWidth="1"/>
    <col min="7174" max="7174" width="34.42578125" style="1" customWidth="1"/>
    <col min="7175" max="7175" width="25.140625" style="1" customWidth="1"/>
    <col min="7176" max="7177" width="20.5703125" style="1" customWidth="1"/>
    <col min="7178" max="7178" width="23.28515625" style="1" customWidth="1"/>
    <col min="7179" max="7179" width="3.7109375" style="1" customWidth="1"/>
    <col min="7180" max="7424" width="9.140625" style="1"/>
    <col min="7425" max="7425" width="4.28515625" style="1" customWidth="1"/>
    <col min="7426" max="7426" width="4.5703125" style="1" customWidth="1"/>
    <col min="7427" max="7427" width="6.140625" style="1" customWidth="1"/>
    <col min="7428" max="7428" width="26.28515625" style="1" customWidth="1"/>
    <col min="7429" max="7429" width="25.28515625" style="1" customWidth="1"/>
    <col min="7430" max="7430" width="34.42578125" style="1" customWidth="1"/>
    <col min="7431" max="7431" width="25.140625" style="1" customWidth="1"/>
    <col min="7432" max="7433" width="20.5703125" style="1" customWidth="1"/>
    <col min="7434" max="7434" width="23.28515625" style="1" customWidth="1"/>
    <col min="7435" max="7435" width="3.7109375" style="1" customWidth="1"/>
    <col min="7436" max="7680" width="9.140625" style="1"/>
    <col min="7681" max="7681" width="4.28515625" style="1" customWidth="1"/>
    <col min="7682" max="7682" width="4.5703125" style="1" customWidth="1"/>
    <col min="7683" max="7683" width="6.140625" style="1" customWidth="1"/>
    <col min="7684" max="7684" width="26.28515625" style="1" customWidth="1"/>
    <col min="7685" max="7685" width="25.28515625" style="1" customWidth="1"/>
    <col min="7686" max="7686" width="34.42578125" style="1" customWidth="1"/>
    <col min="7687" max="7687" width="25.140625" style="1" customWidth="1"/>
    <col min="7688" max="7689" width="20.5703125" style="1" customWidth="1"/>
    <col min="7690" max="7690" width="23.28515625" style="1" customWidth="1"/>
    <col min="7691" max="7691" width="3.7109375" style="1" customWidth="1"/>
    <col min="7692" max="7936" width="9.140625" style="1"/>
    <col min="7937" max="7937" width="4.28515625" style="1" customWidth="1"/>
    <col min="7938" max="7938" width="4.5703125" style="1" customWidth="1"/>
    <col min="7939" max="7939" width="6.140625" style="1" customWidth="1"/>
    <col min="7940" max="7940" width="26.28515625" style="1" customWidth="1"/>
    <col min="7941" max="7941" width="25.28515625" style="1" customWidth="1"/>
    <col min="7942" max="7942" width="34.42578125" style="1" customWidth="1"/>
    <col min="7943" max="7943" width="25.140625" style="1" customWidth="1"/>
    <col min="7944" max="7945" width="20.5703125" style="1" customWidth="1"/>
    <col min="7946" max="7946" width="23.28515625" style="1" customWidth="1"/>
    <col min="7947" max="7947" width="3.7109375" style="1" customWidth="1"/>
    <col min="7948" max="8192" width="9.140625" style="1"/>
    <col min="8193" max="8193" width="4.28515625" style="1" customWidth="1"/>
    <col min="8194" max="8194" width="4.5703125" style="1" customWidth="1"/>
    <col min="8195" max="8195" width="6.140625" style="1" customWidth="1"/>
    <col min="8196" max="8196" width="26.28515625" style="1" customWidth="1"/>
    <col min="8197" max="8197" width="25.28515625" style="1" customWidth="1"/>
    <col min="8198" max="8198" width="34.42578125" style="1" customWidth="1"/>
    <col min="8199" max="8199" width="25.140625" style="1" customWidth="1"/>
    <col min="8200" max="8201" width="20.5703125" style="1" customWidth="1"/>
    <col min="8202" max="8202" width="23.28515625" style="1" customWidth="1"/>
    <col min="8203" max="8203" width="3.7109375" style="1" customWidth="1"/>
    <col min="8204" max="8448" width="9.140625" style="1"/>
    <col min="8449" max="8449" width="4.28515625" style="1" customWidth="1"/>
    <col min="8450" max="8450" width="4.5703125" style="1" customWidth="1"/>
    <col min="8451" max="8451" width="6.140625" style="1" customWidth="1"/>
    <col min="8452" max="8452" width="26.28515625" style="1" customWidth="1"/>
    <col min="8453" max="8453" width="25.28515625" style="1" customWidth="1"/>
    <col min="8454" max="8454" width="34.42578125" style="1" customWidth="1"/>
    <col min="8455" max="8455" width="25.140625" style="1" customWidth="1"/>
    <col min="8456" max="8457" width="20.5703125" style="1" customWidth="1"/>
    <col min="8458" max="8458" width="23.28515625" style="1" customWidth="1"/>
    <col min="8459" max="8459" width="3.7109375" style="1" customWidth="1"/>
    <col min="8460" max="8704" width="9.140625" style="1"/>
    <col min="8705" max="8705" width="4.28515625" style="1" customWidth="1"/>
    <col min="8706" max="8706" width="4.5703125" style="1" customWidth="1"/>
    <col min="8707" max="8707" width="6.140625" style="1" customWidth="1"/>
    <col min="8708" max="8708" width="26.28515625" style="1" customWidth="1"/>
    <col min="8709" max="8709" width="25.28515625" style="1" customWidth="1"/>
    <col min="8710" max="8710" width="34.42578125" style="1" customWidth="1"/>
    <col min="8711" max="8711" width="25.140625" style="1" customWidth="1"/>
    <col min="8712" max="8713" width="20.5703125" style="1" customWidth="1"/>
    <col min="8714" max="8714" width="23.28515625" style="1" customWidth="1"/>
    <col min="8715" max="8715" width="3.7109375" style="1" customWidth="1"/>
    <col min="8716" max="8960" width="9.140625" style="1"/>
    <col min="8961" max="8961" width="4.28515625" style="1" customWidth="1"/>
    <col min="8962" max="8962" width="4.5703125" style="1" customWidth="1"/>
    <col min="8963" max="8963" width="6.140625" style="1" customWidth="1"/>
    <col min="8964" max="8964" width="26.28515625" style="1" customWidth="1"/>
    <col min="8965" max="8965" width="25.28515625" style="1" customWidth="1"/>
    <col min="8966" max="8966" width="34.42578125" style="1" customWidth="1"/>
    <col min="8967" max="8967" width="25.140625" style="1" customWidth="1"/>
    <col min="8968" max="8969" width="20.5703125" style="1" customWidth="1"/>
    <col min="8970" max="8970" width="23.28515625" style="1" customWidth="1"/>
    <col min="8971" max="8971" width="3.7109375" style="1" customWidth="1"/>
    <col min="8972" max="9216" width="9.140625" style="1"/>
    <col min="9217" max="9217" width="4.28515625" style="1" customWidth="1"/>
    <col min="9218" max="9218" width="4.5703125" style="1" customWidth="1"/>
    <col min="9219" max="9219" width="6.140625" style="1" customWidth="1"/>
    <col min="9220" max="9220" width="26.28515625" style="1" customWidth="1"/>
    <col min="9221" max="9221" width="25.28515625" style="1" customWidth="1"/>
    <col min="9222" max="9222" width="34.42578125" style="1" customWidth="1"/>
    <col min="9223" max="9223" width="25.140625" style="1" customWidth="1"/>
    <col min="9224" max="9225" width="20.5703125" style="1" customWidth="1"/>
    <col min="9226" max="9226" width="23.28515625" style="1" customWidth="1"/>
    <col min="9227" max="9227" width="3.7109375" style="1" customWidth="1"/>
    <col min="9228" max="9472" width="9.140625" style="1"/>
    <col min="9473" max="9473" width="4.28515625" style="1" customWidth="1"/>
    <col min="9474" max="9474" width="4.5703125" style="1" customWidth="1"/>
    <col min="9475" max="9475" width="6.140625" style="1" customWidth="1"/>
    <col min="9476" max="9476" width="26.28515625" style="1" customWidth="1"/>
    <col min="9477" max="9477" width="25.28515625" style="1" customWidth="1"/>
    <col min="9478" max="9478" width="34.42578125" style="1" customWidth="1"/>
    <col min="9479" max="9479" width="25.140625" style="1" customWidth="1"/>
    <col min="9480" max="9481" width="20.5703125" style="1" customWidth="1"/>
    <col min="9482" max="9482" width="23.28515625" style="1" customWidth="1"/>
    <col min="9483" max="9483" width="3.7109375" style="1" customWidth="1"/>
    <col min="9484" max="9728" width="9.140625" style="1"/>
    <col min="9729" max="9729" width="4.28515625" style="1" customWidth="1"/>
    <col min="9730" max="9730" width="4.5703125" style="1" customWidth="1"/>
    <col min="9731" max="9731" width="6.140625" style="1" customWidth="1"/>
    <col min="9732" max="9732" width="26.28515625" style="1" customWidth="1"/>
    <col min="9733" max="9733" width="25.28515625" style="1" customWidth="1"/>
    <col min="9734" max="9734" width="34.42578125" style="1" customWidth="1"/>
    <col min="9735" max="9735" width="25.140625" style="1" customWidth="1"/>
    <col min="9736" max="9737" width="20.5703125" style="1" customWidth="1"/>
    <col min="9738" max="9738" width="23.28515625" style="1" customWidth="1"/>
    <col min="9739" max="9739" width="3.7109375" style="1" customWidth="1"/>
    <col min="9740" max="9984" width="9.140625" style="1"/>
    <col min="9985" max="9985" width="4.28515625" style="1" customWidth="1"/>
    <col min="9986" max="9986" width="4.5703125" style="1" customWidth="1"/>
    <col min="9987" max="9987" width="6.140625" style="1" customWidth="1"/>
    <col min="9988" max="9988" width="26.28515625" style="1" customWidth="1"/>
    <col min="9989" max="9989" width="25.28515625" style="1" customWidth="1"/>
    <col min="9990" max="9990" width="34.42578125" style="1" customWidth="1"/>
    <col min="9991" max="9991" width="25.140625" style="1" customWidth="1"/>
    <col min="9992" max="9993" width="20.5703125" style="1" customWidth="1"/>
    <col min="9994" max="9994" width="23.28515625" style="1" customWidth="1"/>
    <col min="9995" max="9995" width="3.7109375" style="1" customWidth="1"/>
    <col min="9996" max="10240" width="9.140625" style="1"/>
    <col min="10241" max="10241" width="4.28515625" style="1" customWidth="1"/>
    <col min="10242" max="10242" width="4.5703125" style="1" customWidth="1"/>
    <col min="10243" max="10243" width="6.140625" style="1" customWidth="1"/>
    <col min="10244" max="10244" width="26.28515625" style="1" customWidth="1"/>
    <col min="10245" max="10245" width="25.28515625" style="1" customWidth="1"/>
    <col min="10246" max="10246" width="34.42578125" style="1" customWidth="1"/>
    <col min="10247" max="10247" width="25.140625" style="1" customWidth="1"/>
    <col min="10248" max="10249" width="20.5703125" style="1" customWidth="1"/>
    <col min="10250" max="10250" width="23.28515625" style="1" customWidth="1"/>
    <col min="10251" max="10251" width="3.7109375" style="1" customWidth="1"/>
    <col min="10252" max="10496" width="9.140625" style="1"/>
    <col min="10497" max="10497" width="4.28515625" style="1" customWidth="1"/>
    <col min="10498" max="10498" width="4.5703125" style="1" customWidth="1"/>
    <col min="10499" max="10499" width="6.140625" style="1" customWidth="1"/>
    <col min="10500" max="10500" width="26.28515625" style="1" customWidth="1"/>
    <col min="10501" max="10501" width="25.28515625" style="1" customWidth="1"/>
    <col min="10502" max="10502" width="34.42578125" style="1" customWidth="1"/>
    <col min="10503" max="10503" width="25.140625" style="1" customWidth="1"/>
    <col min="10504" max="10505" width="20.5703125" style="1" customWidth="1"/>
    <col min="10506" max="10506" width="23.28515625" style="1" customWidth="1"/>
    <col min="10507" max="10507" width="3.7109375" style="1" customWidth="1"/>
    <col min="10508" max="10752" width="9.140625" style="1"/>
    <col min="10753" max="10753" width="4.28515625" style="1" customWidth="1"/>
    <col min="10754" max="10754" width="4.5703125" style="1" customWidth="1"/>
    <col min="10755" max="10755" width="6.140625" style="1" customWidth="1"/>
    <col min="10756" max="10756" width="26.28515625" style="1" customWidth="1"/>
    <col min="10757" max="10757" width="25.28515625" style="1" customWidth="1"/>
    <col min="10758" max="10758" width="34.42578125" style="1" customWidth="1"/>
    <col min="10759" max="10759" width="25.140625" style="1" customWidth="1"/>
    <col min="10760" max="10761" width="20.5703125" style="1" customWidth="1"/>
    <col min="10762" max="10762" width="23.28515625" style="1" customWidth="1"/>
    <col min="10763" max="10763" width="3.7109375" style="1" customWidth="1"/>
    <col min="10764" max="11008" width="9.140625" style="1"/>
    <col min="11009" max="11009" width="4.28515625" style="1" customWidth="1"/>
    <col min="11010" max="11010" width="4.5703125" style="1" customWidth="1"/>
    <col min="11011" max="11011" width="6.140625" style="1" customWidth="1"/>
    <col min="11012" max="11012" width="26.28515625" style="1" customWidth="1"/>
    <col min="11013" max="11013" width="25.28515625" style="1" customWidth="1"/>
    <col min="11014" max="11014" width="34.42578125" style="1" customWidth="1"/>
    <col min="11015" max="11015" width="25.140625" style="1" customWidth="1"/>
    <col min="11016" max="11017" width="20.5703125" style="1" customWidth="1"/>
    <col min="11018" max="11018" width="23.28515625" style="1" customWidth="1"/>
    <col min="11019" max="11019" width="3.7109375" style="1" customWidth="1"/>
    <col min="11020" max="11264" width="9.140625" style="1"/>
    <col min="11265" max="11265" width="4.28515625" style="1" customWidth="1"/>
    <col min="11266" max="11266" width="4.5703125" style="1" customWidth="1"/>
    <col min="11267" max="11267" width="6.140625" style="1" customWidth="1"/>
    <col min="11268" max="11268" width="26.28515625" style="1" customWidth="1"/>
    <col min="11269" max="11269" width="25.28515625" style="1" customWidth="1"/>
    <col min="11270" max="11270" width="34.42578125" style="1" customWidth="1"/>
    <col min="11271" max="11271" width="25.140625" style="1" customWidth="1"/>
    <col min="11272" max="11273" width="20.5703125" style="1" customWidth="1"/>
    <col min="11274" max="11274" width="23.28515625" style="1" customWidth="1"/>
    <col min="11275" max="11275" width="3.7109375" style="1" customWidth="1"/>
    <col min="11276" max="11520" width="9.140625" style="1"/>
    <col min="11521" max="11521" width="4.28515625" style="1" customWidth="1"/>
    <col min="11522" max="11522" width="4.5703125" style="1" customWidth="1"/>
    <col min="11523" max="11523" width="6.140625" style="1" customWidth="1"/>
    <col min="11524" max="11524" width="26.28515625" style="1" customWidth="1"/>
    <col min="11525" max="11525" width="25.28515625" style="1" customWidth="1"/>
    <col min="11526" max="11526" width="34.42578125" style="1" customWidth="1"/>
    <col min="11527" max="11527" width="25.140625" style="1" customWidth="1"/>
    <col min="11528" max="11529" width="20.5703125" style="1" customWidth="1"/>
    <col min="11530" max="11530" width="23.28515625" style="1" customWidth="1"/>
    <col min="11531" max="11531" width="3.7109375" style="1" customWidth="1"/>
    <col min="11532" max="11776" width="9.140625" style="1"/>
    <col min="11777" max="11777" width="4.28515625" style="1" customWidth="1"/>
    <col min="11778" max="11778" width="4.5703125" style="1" customWidth="1"/>
    <col min="11779" max="11779" width="6.140625" style="1" customWidth="1"/>
    <col min="11780" max="11780" width="26.28515625" style="1" customWidth="1"/>
    <col min="11781" max="11781" width="25.28515625" style="1" customWidth="1"/>
    <col min="11782" max="11782" width="34.42578125" style="1" customWidth="1"/>
    <col min="11783" max="11783" width="25.140625" style="1" customWidth="1"/>
    <col min="11784" max="11785" width="20.5703125" style="1" customWidth="1"/>
    <col min="11786" max="11786" width="23.28515625" style="1" customWidth="1"/>
    <col min="11787" max="11787" width="3.7109375" style="1" customWidth="1"/>
    <col min="11788" max="12032" width="9.140625" style="1"/>
    <col min="12033" max="12033" width="4.28515625" style="1" customWidth="1"/>
    <col min="12034" max="12034" width="4.5703125" style="1" customWidth="1"/>
    <col min="12035" max="12035" width="6.140625" style="1" customWidth="1"/>
    <col min="12036" max="12036" width="26.28515625" style="1" customWidth="1"/>
    <col min="12037" max="12037" width="25.28515625" style="1" customWidth="1"/>
    <col min="12038" max="12038" width="34.42578125" style="1" customWidth="1"/>
    <col min="12039" max="12039" width="25.140625" style="1" customWidth="1"/>
    <col min="12040" max="12041" width="20.5703125" style="1" customWidth="1"/>
    <col min="12042" max="12042" width="23.28515625" style="1" customWidth="1"/>
    <col min="12043" max="12043" width="3.7109375" style="1" customWidth="1"/>
    <col min="12044" max="12288" width="9.140625" style="1"/>
    <col min="12289" max="12289" width="4.28515625" style="1" customWidth="1"/>
    <col min="12290" max="12290" width="4.5703125" style="1" customWidth="1"/>
    <col min="12291" max="12291" width="6.140625" style="1" customWidth="1"/>
    <col min="12292" max="12292" width="26.28515625" style="1" customWidth="1"/>
    <col min="12293" max="12293" width="25.28515625" style="1" customWidth="1"/>
    <col min="12294" max="12294" width="34.42578125" style="1" customWidth="1"/>
    <col min="12295" max="12295" width="25.140625" style="1" customWidth="1"/>
    <col min="12296" max="12297" width="20.5703125" style="1" customWidth="1"/>
    <col min="12298" max="12298" width="23.28515625" style="1" customWidth="1"/>
    <col min="12299" max="12299" width="3.7109375" style="1" customWidth="1"/>
    <col min="12300" max="12544" width="9.140625" style="1"/>
    <col min="12545" max="12545" width="4.28515625" style="1" customWidth="1"/>
    <col min="12546" max="12546" width="4.5703125" style="1" customWidth="1"/>
    <col min="12547" max="12547" width="6.140625" style="1" customWidth="1"/>
    <col min="12548" max="12548" width="26.28515625" style="1" customWidth="1"/>
    <col min="12549" max="12549" width="25.28515625" style="1" customWidth="1"/>
    <col min="12550" max="12550" width="34.42578125" style="1" customWidth="1"/>
    <col min="12551" max="12551" width="25.140625" style="1" customWidth="1"/>
    <col min="12552" max="12553" width="20.5703125" style="1" customWidth="1"/>
    <col min="12554" max="12554" width="23.28515625" style="1" customWidth="1"/>
    <col min="12555" max="12555" width="3.7109375" style="1" customWidth="1"/>
    <col min="12556" max="12800" width="9.140625" style="1"/>
    <col min="12801" max="12801" width="4.28515625" style="1" customWidth="1"/>
    <col min="12802" max="12802" width="4.5703125" style="1" customWidth="1"/>
    <col min="12803" max="12803" width="6.140625" style="1" customWidth="1"/>
    <col min="12804" max="12804" width="26.28515625" style="1" customWidth="1"/>
    <col min="12805" max="12805" width="25.28515625" style="1" customWidth="1"/>
    <col min="12806" max="12806" width="34.42578125" style="1" customWidth="1"/>
    <col min="12807" max="12807" width="25.140625" style="1" customWidth="1"/>
    <col min="12808" max="12809" width="20.5703125" style="1" customWidth="1"/>
    <col min="12810" max="12810" width="23.28515625" style="1" customWidth="1"/>
    <col min="12811" max="12811" width="3.7109375" style="1" customWidth="1"/>
    <col min="12812" max="13056" width="9.140625" style="1"/>
    <col min="13057" max="13057" width="4.28515625" style="1" customWidth="1"/>
    <col min="13058" max="13058" width="4.5703125" style="1" customWidth="1"/>
    <col min="13059" max="13059" width="6.140625" style="1" customWidth="1"/>
    <col min="13060" max="13060" width="26.28515625" style="1" customWidth="1"/>
    <col min="13061" max="13061" width="25.28515625" style="1" customWidth="1"/>
    <col min="13062" max="13062" width="34.42578125" style="1" customWidth="1"/>
    <col min="13063" max="13063" width="25.140625" style="1" customWidth="1"/>
    <col min="13064" max="13065" width="20.5703125" style="1" customWidth="1"/>
    <col min="13066" max="13066" width="23.28515625" style="1" customWidth="1"/>
    <col min="13067" max="13067" width="3.7109375" style="1" customWidth="1"/>
    <col min="13068" max="13312" width="9.140625" style="1"/>
    <col min="13313" max="13313" width="4.28515625" style="1" customWidth="1"/>
    <col min="13314" max="13314" width="4.5703125" style="1" customWidth="1"/>
    <col min="13315" max="13315" width="6.140625" style="1" customWidth="1"/>
    <col min="13316" max="13316" width="26.28515625" style="1" customWidth="1"/>
    <col min="13317" max="13317" width="25.28515625" style="1" customWidth="1"/>
    <col min="13318" max="13318" width="34.42578125" style="1" customWidth="1"/>
    <col min="13319" max="13319" width="25.140625" style="1" customWidth="1"/>
    <col min="13320" max="13321" width="20.5703125" style="1" customWidth="1"/>
    <col min="13322" max="13322" width="23.28515625" style="1" customWidth="1"/>
    <col min="13323" max="13323" width="3.7109375" style="1" customWidth="1"/>
    <col min="13324" max="13568" width="9.140625" style="1"/>
    <col min="13569" max="13569" width="4.28515625" style="1" customWidth="1"/>
    <col min="13570" max="13570" width="4.5703125" style="1" customWidth="1"/>
    <col min="13571" max="13571" width="6.140625" style="1" customWidth="1"/>
    <col min="13572" max="13572" width="26.28515625" style="1" customWidth="1"/>
    <col min="13573" max="13573" width="25.28515625" style="1" customWidth="1"/>
    <col min="13574" max="13574" width="34.42578125" style="1" customWidth="1"/>
    <col min="13575" max="13575" width="25.140625" style="1" customWidth="1"/>
    <col min="13576" max="13577" width="20.5703125" style="1" customWidth="1"/>
    <col min="13578" max="13578" width="23.28515625" style="1" customWidth="1"/>
    <col min="13579" max="13579" width="3.7109375" style="1" customWidth="1"/>
    <col min="13580" max="13824" width="9.140625" style="1"/>
    <col min="13825" max="13825" width="4.28515625" style="1" customWidth="1"/>
    <col min="13826" max="13826" width="4.5703125" style="1" customWidth="1"/>
    <col min="13827" max="13827" width="6.140625" style="1" customWidth="1"/>
    <col min="13828" max="13828" width="26.28515625" style="1" customWidth="1"/>
    <col min="13829" max="13829" width="25.28515625" style="1" customWidth="1"/>
    <col min="13830" max="13830" width="34.42578125" style="1" customWidth="1"/>
    <col min="13831" max="13831" width="25.140625" style="1" customWidth="1"/>
    <col min="13832" max="13833" width="20.5703125" style="1" customWidth="1"/>
    <col min="13834" max="13834" width="23.28515625" style="1" customWidth="1"/>
    <col min="13835" max="13835" width="3.7109375" style="1" customWidth="1"/>
    <col min="13836" max="14080" width="9.140625" style="1"/>
    <col min="14081" max="14081" width="4.28515625" style="1" customWidth="1"/>
    <col min="14082" max="14082" width="4.5703125" style="1" customWidth="1"/>
    <col min="14083" max="14083" width="6.140625" style="1" customWidth="1"/>
    <col min="14084" max="14084" width="26.28515625" style="1" customWidth="1"/>
    <col min="14085" max="14085" width="25.28515625" style="1" customWidth="1"/>
    <col min="14086" max="14086" width="34.42578125" style="1" customWidth="1"/>
    <col min="14087" max="14087" width="25.140625" style="1" customWidth="1"/>
    <col min="14088" max="14089" width="20.5703125" style="1" customWidth="1"/>
    <col min="14090" max="14090" width="23.28515625" style="1" customWidth="1"/>
    <col min="14091" max="14091" width="3.7109375" style="1" customWidth="1"/>
    <col min="14092" max="14336" width="9.140625" style="1"/>
    <col min="14337" max="14337" width="4.28515625" style="1" customWidth="1"/>
    <col min="14338" max="14338" width="4.5703125" style="1" customWidth="1"/>
    <col min="14339" max="14339" width="6.140625" style="1" customWidth="1"/>
    <col min="14340" max="14340" width="26.28515625" style="1" customWidth="1"/>
    <col min="14341" max="14341" width="25.28515625" style="1" customWidth="1"/>
    <col min="14342" max="14342" width="34.42578125" style="1" customWidth="1"/>
    <col min="14343" max="14343" width="25.140625" style="1" customWidth="1"/>
    <col min="14344" max="14345" width="20.5703125" style="1" customWidth="1"/>
    <col min="14346" max="14346" width="23.28515625" style="1" customWidth="1"/>
    <col min="14347" max="14347" width="3.7109375" style="1" customWidth="1"/>
    <col min="14348" max="14592" width="9.140625" style="1"/>
    <col min="14593" max="14593" width="4.28515625" style="1" customWidth="1"/>
    <col min="14594" max="14594" width="4.5703125" style="1" customWidth="1"/>
    <col min="14595" max="14595" width="6.140625" style="1" customWidth="1"/>
    <col min="14596" max="14596" width="26.28515625" style="1" customWidth="1"/>
    <col min="14597" max="14597" width="25.28515625" style="1" customWidth="1"/>
    <col min="14598" max="14598" width="34.42578125" style="1" customWidth="1"/>
    <col min="14599" max="14599" width="25.140625" style="1" customWidth="1"/>
    <col min="14600" max="14601" width="20.5703125" style="1" customWidth="1"/>
    <col min="14602" max="14602" width="23.28515625" style="1" customWidth="1"/>
    <col min="14603" max="14603" width="3.7109375" style="1" customWidth="1"/>
    <col min="14604" max="14848" width="9.140625" style="1"/>
    <col min="14849" max="14849" width="4.28515625" style="1" customWidth="1"/>
    <col min="14850" max="14850" width="4.5703125" style="1" customWidth="1"/>
    <col min="14851" max="14851" width="6.140625" style="1" customWidth="1"/>
    <col min="14852" max="14852" width="26.28515625" style="1" customWidth="1"/>
    <col min="14853" max="14853" width="25.28515625" style="1" customWidth="1"/>
    <col min="14854" max="14854" width="34.42578125" style="1" customWidth="1"/>
    <col min="14855" max="14855" width="25.140625" style="1" customWidth="1"/>
    <col min="14856" max="14857" width="20.5703125" style="1" customWidth="1"/>
    <col min="14858" max="14858" width="23.28515625" style="1" customWidth="1"/>
    <col min="14859" max="14859" width="3.7109375" style="1" customWidth="1"/>
    <col min="14860" max="15104" width="9.140625" style="1"/>
    <col min="15105" max="15105" width="4.28515625" style="1" customWidth="1"/>
    <col min="15106" max="15106" width="4.5703125" style="1" customWidth="1"/>
    <col min="15107" max="15107" width="6.140625" style="1" customWidth="1"/>
    <col min="15108" max="15108" width="26.28515625" style="1" customWidth="1"/>
    <col min="15109" max="15109" width="25.28515625" style="1" customWidth="1"/>
    <col min="15110" max="15110" width="34.42578125" style="1" customWidth="1"/>
    <col min="15111" max="15111" width="25.140625" style="1" customWidth="1"/>
    <col min="15112" max="15113" width="20.5703125" style="1" customWidth="1"/>
    <col min="15114" max="15114" width="23.28515625" style="1" customWidth="1"/>
    <col min="15115" max="15115" width="3.7109375" style="1" customWidth="1"/>
    <col min="15116" max="15360" width="9.140625" style="1"/>
    <col min="15361" max="15361" width="4.28515625" style="1" customWidth="1"/>
    <col min="15362" max="15362" width="4.5703125" style="1" customWidth="1"/>
    <col min="15363" max="15363" width="6.140625" style="1" customWidth="1"/>
    <col min="15364" max="15364" width="26.28515625" style="1" customWidth="1"/>
    <col min="15365" max="15365" width="25.28515625" style="1" customWidth="1"/>
    <col min="15366" max="15366" width="34.42578125" style="1" customWidth="1"/>
    <col min="15367" max="15367" width="25.140625" style="1" customWidth="1"/>
    <col min="15368" max="15369" width="20.5703125" style="1" customWidth="1"/>
    <col min="15370" max="15370" width="23.28515625" style="1" customWidth="1"/>
    <col min="15371" max="15371" width="3.7109375" style="1" customWidth="1"/>
    <col min="15372" max="15616" width="9.140625" style="1"/>
    <col min="15617" max="15617" width="4.28515625" style="1" customWidth="1"/>
    <col min="15618" max="15618" width="4.5703125" style="1" customWidth="1"/>
    <col min="15619" max="15619" width="6.140625" style="1" customWidth="1"/>
    <col min="15620" max="15620" width="26.28515625" style="1" customWidth="1"/>
    <col min="15621" max="15621" width="25.28515625" style="1" customWidth="1"/>
    <col min="15622" max="15622" width="34.42578125" style="1" customWidth="1"/>
    <col min="15623" max="15623" width="25.140625" style="1" customWidth="1"/>
    <col min="15624" max="15625" width="20.5703125" style="1" customWidth="1"/>
    <col min="15626" max="15626" width="23.28515625" style="1" customWidth="1"/>
    <col min="15627" max="15627" width="3.7109375" style="1" customWidth="1"/>
    <col min="15628" max="15872" width="9.140625" style="1"/>
    <col min="15873" max="15873" width="4.28515625" style="1" customWidth="1"/>
    <col min="15874" max="15874" width="4.5703125" style="1" customWidth="1"/>
    <col min="15875" max="15875" width="6.140625" style="1" customWidth="1"/>
    <col min="15876" max="15876" width="26.28515625" style="1" customWidth="1"/>
    <col min="15877" max="15877" width="25.28515625" style="1" customWidth="1"/>
    <col min="15878" max="15878" width="34.42578125" style="1" customWidth="1"/>
    <col min="15879" max="15879" width="25.140625" style="1" customWidth="1"/>
    <col min="15880" max="15881" width="20.5703125" style="1" customWidth="1"/>
    <col min="15882" max="15882" width="23.28515625" style="1" customWidth="1"/>
    <col min="15883" max="15883" width="3.7109375" style="1" customWidth="1"/>
    <col min="15884" max="16128" width="9.140625" style="1"/>
    <col min="16129" max="16129" width="4.28515625" style="1" customWidth="1"/>
    <col min="16130" max="16130" width="4.5703125" style="1" customWidth="1"/>
    <col min="16131" max="16131" width="6.140625" style="1" customWidth="1"/>
    <col min="16132" max="16132" width="26.28515625" style="1" customWidth="1"/>
    <col min="16133" max="16133" width="25.28515625" style="1" customWidth="1"/>
    <col min="16134" max="16134" width="34.42578125" style="1" customWidth="1"/>
    <col min="16135" max="16135" width="25.140625" style="1" customWidth="1"/>
    <col min="16136" max="16137" width="20.5703125" style="1" customWidth="1"/>
    <col min="16138" max="16138" width="23.28515625" style="1" customWidth="1"/>
    <col min="16139" max="16139" width="3.7109375" style="1" customWidth="1"/>
    <col min="16140" max="16384" width="9.140625" style="1"/>
  </cols>
  <sheetData>
    <row r="1" spans="2:11" ht="13.5" thickBot="1"/>
    <row r="2" spans="2:11" s="6" customFormat="1" ht="24" customHeight="1">
      <c r="B2" s="2"/>
      <c r="C2" s="3" t="s">
        <v>0</v>
      </c>
      <c r="D2" s="4"/>
      <c r="E2" s="4"/>
      <c r="F2" s="4"/>
      <c r="G2" s="4"/>
      <c r="H2" s="4"/>
      <c r="I2" s="4"/>
      <c r="J2" s="4"/>
      <c r="K2" s="5"/>
    </row>
    <row r="3" spans="2:11" ht="9.75" customHeight="1">
      <c r="B3" s="7"/>
      <c r="C3" s="696" t="s">
        <v>1</v>
      </c>
      <c r="D3" s="696"/>
      <c r="E3" s="696"/>
      <c r="F3" s="696"/>
      <c r="G3" s="696"/>
      <c r="H3" s="696"/>
      <c r="I3" s="696"/>
      <c r="J3" s="696"/>
      <c r="K3" s="8"/>
    </row>
    <row r="4" spans="2:11">
      <c r="B4" s="7"/>
      <c r="C4" s="696"/>
      <c r="D4" s="696"/>
      <c r="E4" s="696"/>
      <c r="F4" s="696"/>
      <c r="G4" s="696"/>
      <c r="H4" s="696"/>
      <c r="I4" s="696"/>
      <c r="J4" s="696"/>
      <c r="K4" s="8"/>
    </row>
    <row r="5" spans="2:11" ht="18" customHeight="1">
      <c r="B5" s="7"/>
      <c r="C5" s="696"/>
      <c r="D5" s="696"/>
      <c r="E5" s="696"/>
      <c r="F5" s="696"/>
      <c r="G5" s="696"/>
      <c r="H5" s="696"/>
      <c r="I5" s="696"/>
      <c r="J5" s="696"/>
      <c r="K5" s="8"/>
    </row>
    <row r="6" spans="2:11" ht="17.25" customHeight="1">
      <c r="B6" s="7"/>
      <c r="C6" s="9"/>
      <c r="D6" s="9"/>
      <c r="E6" s="9"/>
      <c r="F6" s="9"/>
      <c r="G6" s="9"/>
      <c r="H6" s="9"/>
      <c r="I6" s="9"/>
      <c r="J6" s="9"/>
      <c r="K6" s="8"/>
    </row>
    <row r="7" spans="2:11" s="12" customFormat="1">
      <c r="B7" s="10"/>
      <c r="C7" s="11" t="s">
        <v>2</v>
      </c>
      <c r="E7" s="13" t="s">
        <v>3</v>
      </c>
      <c r="F7" s="11"/>
      <c r="G7" s="14" t="s">
        <v>4</v>
      </c>
      <c r="H7" s="11"/>
      <c r="I7" s="11"/>
      <c r="J7" s="14"/>
      <c r="K7" s="15"/>
    </row>
    <row r="8" spans="2:11" s="12" customFormat="1">
      <c r="B8" s="10"/>
      <c r="C8" s="11" t="s">
        <v>5</v>
      </c>
      <c r="E8" s="16" t="s">
        <v>349</v>
      </c>
      <c r="F8" s="11"/>
      <c r="G8" s="14" t="s">
        <v>7</v>
      </c>
      <c r="H8" s="445" t="s">
        <v>460</v>
      </c>
      <c r="I8" s="14"/>
      <c r="J8" s="11"/>
      <c r="K8" s="15"/>
    </row>
    <row r="9" spans="2:11" s="12" customFormat="1">
      <c r="B9" s="10"/>
      <c r="C9" s="11" t="s">
        <v>9</v>
      </c>
      <c r="D9" s="11"/>
      <c r="E9" s="446">
        <v>11986060</v>
      </c>
      <c r="F9" s="11" t="s">
        <v>10</v>
      </c>
      <c r="G9" s="14" t="s">
        <v>11</v>
      </c>
      <c r="H9" s="445" t="s">
        <v>461</v>
      </c>
      <c r="I9" s="14"/>
      <c r="J9" s="11"/>
      <c r="K9" s="15"/>
    </row>
    <row r="10" spans="2:11" s="12" customFormat="1">
      <c r="B10" s="10"/>
      <c r="C10" s="11"/>
      <c r="D10" s="11"/>
      <c r="E10" s="11"/>
      <c r="F10" s="11"/>
      <c r="G10" s="14" t="s">
        <v>13</v>
      </c>
      <c r="H10" s="447">
        <v>523</v>
      </c>
      <c r="I10" s="14"/>
      <c r="J10" s="11"/>
      <c r="K10" s="15"/>
    </row>
    <row r="11" spans="2:11" s="12" customFormat="1">
      <c r="B11" s="10"/>
      <c r="C11" s="11"/>
      <c r="D11" s="11"/>
      <c r="E11" s="11"/>
      <c r="F11" s="11"/>
      <c r="G11" s="14" t="s">
        <v>14</v>
      </c>
      <c r="H11" s="448">
        <v>8290042432</v>
      </c>
      <c r="I11" s="14"/>
      <c r="J11" s="11"/>
      <c r="K11" s="15"/>
    </row>
    <row r="12" spans="2:11" ht="7.5" customHeight="1" thickBot="1">
      <c r="B12" s="7"/>
      <c r="C12" s="20"/>
      <c r="D12" s="20"/>
      <c r="E12" s="20"/>
      <c r="F12" s="20"/>
      <c r="G12" s="20"/>
      <c r="H12" s="20"/>
      <c r="I12" s="20"/>
      <c r="J12" s="20"/>
      <c r="K12" s="8"/>
    </row>
    <row r="13" spans="2:11" s="20" customFormat="1">
      <c r="B13" s="7"/>
      <c r="C13" s="21"/>
      <c r="D13" s="22" t="s">
        <v>15</v>
      </c>
      <c r="E13" s="23"/>
      <c r="F13" s="23"/>
      <c r="G13" s="23"/>
      <c r="H13" s="23"/>
      <c r="I13" s="23"/>
      <c r="J13" s="24"/>
      <c r="K13" s="8"/>
    </row>
    <row r="14" spans="2:11" ht="4.1500000000000004" customHeight="1" thickBot="1">
      <c r="B14" s="7"/>
      <c r="C14" s="7"/>
      <c r="D14" s="11"/>
      <c r="E14" s="20"/>
      <c r="F14" s="20"/>
      <c r="G14" s="20"/>
      <c r="H14" s="20"/>
      <c r="I14" s="20"/>
      <c r="J14" s="8"/>
      <c r="K14" s="8"/>
    </row>
    <row r="15" spans="2:11" ht="14.25" customHeight="1">
      <c r="B15" s="7"/>
      <c r="C15" s="7"/>
      <c r="D15" s="697" t="s">
        <v>16</v>
      </c>
      <c r="E15" s="698"/>
      <c r="F15" s="699" t="s">
        <v>17</v>
      </c>
      <c r="G15" s="699" t="s">
        <v>18</v>
      </c>
      <c r="H15" s="701" t="s">
        <v>19</v>
      </c>
      <c r="I15" s="701" t="s">
        <v>20</v>
      </c>
      <c r="J15" s="703" t="s">
        <v>21</v>
      </c>
      <c r="K15" s="8"/>
    </row>
    <row r="16" spans="2:11" ht="43.5" customHeight="1">
      <c r="B16" s="7"/>
      <c r="C16" s="7"/>
      <c r="D16" s="25" t="s">
        <v>22</v>
      </c>
      <c r="E16" s="276" t="s">
        <v>23</v>
      </c>
      <c r="F16" s="700"/>
      <c r="G16" s="700"/>
      <c r="H16" s="702"/>
      <c r="I16" s="702"/>
      <c r="J16" s="704"/>
      <c r="K16" s="8"/>
    </row>
    <row r="17" spans="2:11" ht="39.75" customHeight="1">
      <c r="B17" s="7"/>
      <c r="C17" s="7"/>
      <c r="D17" s="646" t="s">
        <v>621</v>
      </c>
      <c r="E17" s="646"/>
      <c r="F17" s="262"/>
      <c r="G17" s="262" t="s">
        <v>462</v>
      </c>
      <c r="H17" s="262" t="s">
        <v>463</v>
      </c>
      <c r="I17" s="262" t="s">
        <v>464</v>
      </c>
      <c r="J17" s="647">
        <v>5889266.2000000002</v>
      </c>
      <c r="K17" s="8"/>
    </row>
    <row r="18" spans="2:11" ht="15" customHeight="1">
      <c r="B18" s="7"/>
      <c r="C18" s="7"/>
      <c r="D18" s="33"/>
      <c r="E18" s="323"/>
      <c r="F18" s="323"/>
      <c r="G18" s="323"/>
      <c r="H18" s="35"/>
      <c r="I18" s="35"/>
      <c r="J18" s="449"/>
      <c r="K18" s="8"/>
    </row>
    <row r="19" spans="2:11" ht="15" customHeight="1" thickBot="1">
      <c r="B19" s="7"/>
      <c r="C19" s="7"/>
      <c r="D19" s="36"/>
      <c r="E19" s="37"/>
      <c r="F19" s="37"/>
      <c r="G19" s="37"/>
      <c r="H19" s="38"/>
      <c r="I19" s="38"/>
      <c r="J19" s="39"/>
      <c r="K19" s="8"/>
    </row>
    <row r="20" spans="2:11">
      <c r="B20" s="7"/>
      <c r="C20" s="7"/>
      <c r="D20" s="1" t="s">
        <v>465</v>
      </c>
      <c r="E20" s="20"/>
      <c r="F20" s="20"/>
      <c r="G20" s="20"/>
      <c r="H20" s="20"/>
      <c r="I20" s="20"/>
      <c r="J20" s="8"/>
      <c r="K20" s="8"/>
    </row>
    <row r="21" spans="2:11">
      <c r="B21" s="7"/>
      <c r="C21" s="7"/>
      <c r="D21" s="1" t="s">
        <v>466</v>
      </c>
      <c r="E21" s="40"/>
      <c r="F21" s="40"/>
      <c r="G21" s="40"/>
      <c r="H21" s="40"/>
      <c r="I21" s="40"/>
      <c r="J21" s="41"/>
      <c r="K21" s="8"/>
    </row>
    <row r="22" spans="2:11">
      <c r="B22" s="7"/>
      <c r="C22" s="7"/>
      <c r="D22" s="42" t="s">
        <v>467</v>
      </c>
      <c r="E22" s="40"/>
      <c r="F22" s="40"/>
      <c r="G22" s="40"/>
      <c r="H22" s="40"/>
      <c r="I22" s="40"/>
      <c r="J22" s="41"/>
      <c r="K22" s="8"/>
    </row>
    <row r="23" spans="2:11">
      <c r="B23" s="7"/>
      <c r="C23" s="7"/>
      <c r="D23" s="20" t="s">
        <v>468</v>
      </c>
      <c r="E23" s="40"/>
      <c r="F23" s="40"/>
      <c r="G23" s="40"/>
      <c r="H23" s="40"/>
      <c r="I23" s="40"/>
      <c r="J23" s="41"/>
      <c r="K23" s="8"/>
    </row>
    <row r="24" spans="2:11">
      <c r="B24" s="7"/>
      <c r="C24" s="7"/>
      <c r="D24" s="43" t="s">
        <v>469</v>
      </c>
      <c r="E24" s="40"/>
      <c r="F24" s="40"/>
      <c r="G24" s="40"/>
      <c r="H24" s="40"/>
      <c r="I24" s="40"/>
      <c r="J24" s="41"/>
      <c r="K24" s="8"/>
    </row>
    <row r="25" spans="2:11">
      <c r="B25" s="7"/>
      <c r="C25" s="7"/>
      <c r="D25" s="43" t="s">
        <v>470</v>
      </c>
      <c r="E25" s="40"/>
      <c r="F25" s="40"/>
      <c r="G25" s="40"/>
      <c r="H25" s="40"/>
      <c r="I25" s="40"/>
      <c r="J25" s="41"/>
      <c r="K25" s="8"/>
    </row>
    <row r="26" spans="2:11">
      <c r="B26" s="7"/>
      <c r="C26" s="7"/>
      <c r="D26" s="450"/>
      <c r="E26" s="40"/>
      <c r="F26" s="40"/>
      <c r="G26" s="40"/>
      <c r="H26" s="40"/>
      <c r="I26" s="40"/>
      <c r="J26" s="41"/>
      <c r="K26" s="8"/>
    </row>
    <row r="27" spans="2:11">
      <c r="B27" s="7"/>
      <c r="C27" s="7"/>
      <c r="D27" s="20" t="s">
        <v>471</v>
      </c>
      <c r="E27" s="40"/>
      <c r="F27" s="40"/>
      <c r="G27" s="40"/>
      <c r="H27" s="40"/>
      <c r="I27" s="40"/>
      <c r="J27" s="41"/>
      <c r="K27" s="8"/>
    </row>
    <row r="28" spans="2:11">
      <c r="B28" s="7"/>
      <c r="C28" s="7"/>
      <c r="D28" s="20" t="s">
        <v>35</v>
      </c>
      <c r="E28" s="40"/>
      <c r="F28" s="40"/>
      <c r="G28" s="40"/>
      <c r="H28" s="40"/>
      <c r="I28" s="40"/>
      <c r="J28" s="41"/>
      <c r="K28" s="8"/>
    </row>
    <row r="29" spans="2:11">
      <c r="B29" s="7"/>
      <c r="C29" s="7"/>
      <c r="D29" s="20" t="s">
        <v>472</v>
      </c>
      <c r="E29" s="40"/>
      <c r="F29" s="40"/>
      <c r="G29" s="40"/>
      <c r="H29" s="40"/>
      <c r="I29" s="40"/>
      <c r="J29" s="41"/>
      <c r="K29" s="8"/>
    </row>
    <row r="30" spans="2:11">
      <c r="B30" s="7"/>
      <c r="C30" s="7"/>
      <c r="D30" s="20" t="s">
        <v>473</v>
      </c>
      <c r="E30" s="40"/>
      <c r="F30" s="40"/>
      <c r="G30" s="40"/>
      <c r="H30" s="40"/>
      <c r="I30" s="40"/>
      <c r="J30" s="41"/>
      <c r="K30" s="8"/>
    </row>
    <row r="31" spans="2:11">
      <c r="B31" s="7"/>
      <c r="C31" s="7"/>
      <c r="D31" s="20" t="s">
        <v>474</v>
      </c>
      <c r="E31" s="40"/>
      <c r="F31" s="40"/>
      <c r="G31" s="40"/>
      <c r="H31" s="40"/>
      <c r="I31" s="40"/>
      <c r="J31" s="41"/>
      <c r="K31" s="8"/>
    </row>
    <row r="32" spans="2:11">
      <c r="B32" s="7"/>
      <c r="C32" s="7"/>
      <c r="D32" s="20" t="s">
        <v>166</v>
      </c>
      <c r="E32" s="40"/>
      <c r="F32" s="40"/>
      <c r="G32" s="40"/>
      <c r="H32" s="40"/>
      <c r="I32" s="40"/>
      <c r="J32" s="41"/>
      <c r="K32" s="8"/>
    </row>
    <row r="33" spans="2:12">
      <c r="B33" s="7"/>
      <c r="C33" s="7"/>
      <c r="D33" s="20" t="s">
        <v>475</v>
      </c>
      <c r="E33" s="40"/>
      <c r="F33" s="40"/>
      <c r="G33" s="40"/>
      <c r="H33" s="40"/>
      <c r="I33" s="40"/>
      <c r="J33" s="41"/>
      <c r="K33" s="8"/>
    </row>
    <row r="34" spans="2:12">
      <c r="B34" s="7"/>
      <c r="C34" s="7"/>
      <c r="D34" s="20" t="s">
        <v>476</v>
      </c>
      <c r="E34" s="40"/>
      <c r="F34" s="40"/>
      <c r="G34" s="40"/>
      <c r="H34" s="40"/>
      <c r="I34" s="40"/>
      <c r="J34" s="41"/>
      <c r="K34" s="8"/>
    </row>
    <row r="35" spans="2:12" ht="6" customHeight="1" thickBot="1">
      <c r="B35" s="7"/>
      <c r="C35" s="44"/>
      <c r="D35" s="45"/>
      <c r="E35" s="45"/>
      <c r="F35" s="45"/>
      <c r="G35" s="45"/>
      <c r="H35" s="45"/>
      <c r="I35" s="45"/>
      <c r="J35" s="46"/>
      <c r="K35" s="8"/>
    </row>
    <row r="36" spans="2:12" ht="9" customHeight="1">
      <c r="B36" s="7"/>
      <c r="C36" s="20"/>
      <c r="D36" s="20"/>
      <c r="E36" s="20"/>
      <c r="F36" s="20"/>
      <c r="G36" s="20"/>
      <c r="H36" s="20"/>
      <c r="I36" s="20"/>
      <c r="J36" s="20"/>
      <c r="K36" s="8"/>
    </row>
    <row r="37" spans="2:12" ht="3.75" customHeight="1" thickBot="1">
      <c r="B37" s="7"/>
      <c r="C37" s="20"/>
      <c r="D37" s="20"/>
      <c r="E37" s="20"/>
      <c r="F37" s="20"/>
      <c r="G37" s="20"/>
      <c r="H37" s="20"/>
      <c r="I37" s="20"/>
      <c r="J37" s="20"/>
      <c r="K37" s="8"/>
    </row>
    <row r="38" spans="2:12" ht="15" customHeight="1">
      <c r="B38" s="7"/>
      <c r="C38" s="21"/>
      <c r="D38" s="22" t="s">
        <v>42</v>
      </c>
      <c r="E38" s="23"/>
      <c r="F38" s="23"/>
      <c r="G38" s="23"/>
      <c r="H38" s="23"/>
      <c r="I38" s="23"/>
      <c r="J38" s="24"/>
      <c r="K38" s="8"/>
    </row>
    <row r="39" spans="2:12" ht="8.25" customHeight="1" thickBot="1">
      <c r="B39" s="7"/>
      <c r="C39" s="7"/>
      <c r="D39" s="11"/>
      <c r="E39" s="20"/>
      <c r="F39" s="20"/>
      <c r="G39" s="20"/>
      <c r="H39" s="20"/>
      <c r="I39" s="20"/>
      <c r="J39" s="8"/>
      <c r="K39" s="8"/>
    </row>
    <row r="40" spans="2:12" ht="13.5" customHeight="1">
      <c r="B40" s="7"/>
      <c r="C40" s="7"/>
      <c r="D40" s="705" t="s">
        <v>16</v>
      </c>
      <c r="E40" s="706"/>
      <c r="F40" s="707"/>
      <c r="G40" s="708" t="s">
        <v>43</v>
      </c>
      <c r="H40" s="708" t="s">
        <v>44</v>
      </c>
      <c r="I40" s="710" t="s">
        <v>21</v>
      </c>
      <c r="J40" s="711"/>
      <c r="K40" s="8"/>
    </row>
    <row r="41" spans="2:12" ht="15" customHeight="1">
      <c r="B41" s="7"/>
      <c r="C41" s="7"/>
      <c r="D41" s="47" t="s">
        <v>45</v>
      </c>
      <c r="E41" s="714" t="s">
        <v>46</v>
      </c>
      <c r="F41" s="715"/>
      <c r="G41" s="709"/>
      <c r="H41" s="709"/>
      <c r="I41" s="712"/>
      <c r="J41" s="713"/>
      <c r="K41" s="8"/>
    </row>
    <row r="42" spans="2:12" ht="51">
      <c r="B42" s="7"/>
      <c r="C42" s="7"/>
      <c r="D42" s="27" t="s">
        <v>477</v>
      </c>
      <c r="E42" s="798" t="s">
        <v>478</v>
      </c>
      <c r="F42" s="799"/>
      <c r="G42" s="327" t="s">
        <v>479</v>
      </c>
      <c r="H42" s="451" t="s">
        <v>480</v>
      </c>
      <c r="I42" s="800">
        <v>250000</v>
      </c>
      <c r="J42" s="801"/>
      <c r="K42" s="8"/>
    </row>
    <row r="43" spans="2:12" ht="38.25">
      <c r="B43" s="7"/>
      <c r="C43" s="7"/>
      <c r="D43" s="328" t="s">
        <v>481</v>
      </c>
      <c r="E43" s="798" t="s">
        <v>482</v>
      </c>
      <c r="F43" s="799"/>
      <c r="G43" s="329" t="s">
        <v>483</v>
      </c>
      <c r="H43" s="452" t="s">
        <v>484</v>
      </c>
      <c r="I43" s="800">
        <v>240000</v>
      </c>
      <c r="J43" s="801"/>
      <c r="K43" s="8"/>
    </row>
    <row r="44" spans="2:12" ht="25.5">
      <c r="B44" s="7"/>
      <c r="C44" s="7"/>
      <c r="D44" s="328" t="s">
        <v>485</v>
      </c>
      <c r="E44" s="806" t="s">
        <v>486</v>
      </c>
      <c r="F44" s="807"/>
      <c r="G44" s="329" t="s">
        <v>487</v>
      </c>
      <c r="H44" s="452" t="s">
        <v>488</v>
      </c>
      <c r="I44" s="800">
        <v>700000</v>
      </c>
      <c r="J44" s="801"/>
      <c r="K44" s="8"/>
    </row>
    <row r="45" spans="2:12" ht="42.75" customHeight="1" thickBot="1">
      <c r="B45" s="7"/>
      <c r="C45" s="7"/>
      <c r="D45" s="36" t="s">
        <v>489</v>
      </c>
      <c r="E45" s="812" t="s">
        <v>490</v>
      </c>
      <c r="F45" s="813"/>
      <c r="G45" s="453" t="s">
        <v>483</v>
      </c>
      <c r="H45" s="454" t="s">
        <v>484</v>
      </c>
      <c r="I45" s="814">
        <v>650000</v>
      </c>
      <c r="J45" s="815"/>
      <c r="K45" s="8"/>
    </row>
    <row r="46" spans="2:12">
      <c r="B46" s="7"/>
      <c r="C46" s="7"/>
      <c r="D46" s="20" t="s">
        <v>84</v>
      </c>
      <c r="E46" s="40"/>
      <c r="F46" s="40"/>
      <c r="G46" s="40"/>
      <c r="H46" s="40"/>
      <c r="I46" s="40"/>
      <c r="J46" s="41"/>
      <c r="K46" s="8"/>
      <c r="L46" s="20"/>
    </row>
    <row r="47" spans="2:12">
      <c r="B47" s="7"/>
      <c r="C47" s="7"/>
      <c r="D47" s="43" t="s">
        <v>491</v>
      </c>
      <c r="E47" s="40"/>
      <c r="F47" s="40"/>
      <c r="G47" s="40"/>
      <c r="H47" s="40"/>
      <c r="I47" s="40"/>
      <c r="J47" s="41"/>
      <c r="K47" s="8"/>
      <c r="L47" s="20"/>
    </row>
    <row r="48" spans="2:12">
      <c r="B48" s="7"/>
      <c r="C48" s="7"/>
      <c r="D48" s="20" t="s">
        <v>492</v>
      </c>
      <c r="E48" s="43"/>
      <c r="F48" s="52"/>
      <c r="G48" s="53"/>
      <c r="H48" s="53"/>
      <c r="I48" s="53"/>
      <c r="J48" s="54"/>
      <c r="K48" s="8"/>
      <c r="L48" s="55"/>
    </row>
    <row r="49" spans="2:12">
      <c r="B49" s="7"/>
      <c r="C49" s="7"/>
      <c r="D49" s="43" t="s">
        <v>493</v>
      </c>
      <c r="E49" s="43"/>
      <c r="F49" s="52"/>
      <c r="G49" s="53"/>
      <c r="H49" s="53"/>
      <c r="I49" s="53"/>
      <c r="J49" s="54"/>
      <c r="K49" s="8"/>
      <c r="L49" s="55"/>
    </row>
    <row r="50" spans="2:12">
      <c r="B50" s="7"/>
      <c r="C50" s="7"/>
      <c r="D50" s="43" t="s">
        <v>494</v>
      </c>
      <c r="E50" s="40"/>
      <c r="F50" s="40"/>
      <c r="G50" s="40"/>
      <c r="H50" s="40"/>
      <c r="I50" s="40"/>
      <c r="J50" s="41"/>
      <c r="K50" s="8"/>
    </row>
    <row r="51" spans="2:12">
      <c r="B51" s="7"/>
      <c r="C51" s="7"/>
      <c r="D51" s="43" t="s">
        <v>495</v>
      </c>
      <c r="E51" s="40"/>
      <c r="F51" s="40"/>
      <c r="G51" s="40"/>
      <c r="H51" s="40"/>
      <c r="I51" s="40"/>
      <c r="J51" s="41"/>
      <c r="K51" s="8"/>
    </row>
    <row r="52" spans="2:12" ht="13.5" thickBot="1">
      <c r="B52" s="7"/>
      <c r="C52" s="44"/>
      <c r="D52" s="45" t="s">
        <v>496</v>
      </c>
      <c r="E52" s="56"/>
      <c r="F52" s="56"/>
      <c r="G52" s="56"/>
      <c r="H52" s="56"/>
      <c r="I52" s="56"/>
      <c r="J52" s="57"/>
      <c r="K52" s="8"/>
    </row>
    <row r="53" spans="2:12" ht="15.75" customHeight="1" thickBot="1">
      <c r="B53" s="7"/>
      <c r="C53" s="20"/>
      <c r="D53" s="20"/>
      <c r="E53" s="20"/>
      <c r="F53" s="20"/>
      <c r="G53" s="20"/>
      <c r="H53" s="20"/>
      <c r="I53" s="20"/>
      <c r="J53" s="20"/>
      <c r="K53" s="8"/>
      <c r="L53" s="20"/>
    </row>
    <row r="54" spans="2:12" ht="15" customHeight="1">
      <c r="B54" s="7"/>
      <c r="C54" s="2"/>
      <c r="D54" s="58" t="s">
        <v>91</v>
      </c>
      <c r="E54" s="4"/>
      <c r="F54" s="4"/>
      <c r="G54" s="4"/>
      <c r="H54" s="4"/>
      <c r="I54" s="4"/>
      <c r="J54" s="5"/>
      <c r="K54" s="59"/>
      <c r="L54" s="20"/>
    </row>
    <row r="55" spans="2:12" ht="6.75" customHeight="1" thickBot="1">
      <c r="B55" s="7"/>
      <c r="C55" s="60"/>
      <c r="D55" s="61"/>
      <c r="E55" s="61"/>
      <c r="F55" s="61"/>
      <c r="G55" s="61"/>
      <c r="H55" s="61"/>
      <c r="I55" s="61"/>
      <c r="J55" s="59"/>
      <c r="K55" s="59"/>
      <c r="L55" s="20"/>
    </row>
    <row r="56" spans="2:12" s="12" customFormat="1" ht="16.5" customHeight="1">
      <c r="B56" s="10"/>
      <c r="C56" s="62"/>
      <c r="D56" s="719" t="s">
        <v>16</v>
      </c>
      <c r="E56" s="720"/>
      <c r="F56" s="708" t="s">
        <v>43</v>
      </c>
      <c r="G56" s="708" t="s">
        <v>44</v>
      </c>
      <c r="H56" s="708" t="s">
        <v>21</v>
      </c>
      <c r="I56" s="708"/>
      <c r="J56" s="721"/>
      <c r="K56" s="15"/>
    </row>
    <row r="57" spans="2:12" s="12" customFormat="1" ht="17.25" customHeight="1">
      <c r="B57" s="10"/>
      <c r="C57" s="62"/>
      <c r="D57" s="47" t="s">
        <v>45</v>
      </c>
      <c r="E57" s="63" t="s">
        <v>46</v>
      </c>
      <c r="F57" s="709"/>
      <c r="G57" s="709"/>
      <c r="H57" s="64" t="s">
        <v>92</v>
      </c>
      <c r="I57" s="64" t="s">
        <v>93</v>
      </c>
      <c r="J57" s="65" t="s">
        <v>94</v>
      </c>
      <c r="K57" s="15"/>
    </row>
    <row r="58" spans="2:12" ht="39" thickBot="1">
      <c r="B58" s="7"/>
      <c r="C58" s="60"/>
      <c r="D58" s="330" t="s">
        <v>497</v>
      </c>
      <c r="E58" s="67" t="s">
        <v>478</v>
      </c>
      <c r="F58" s="68" t="s">
        <v>498</v>
      </c>
      <c r="G58" s="69" t="s">
        <v>499</v>
      </c>
      <c r="H58" s="291">
        <v>1500000</v>
      </c>
      <c r="I58" s="71"/>
      <c r="J58" s="72"/>
      <c r="K58" s="8"/>
    </row>
    <row r="59" spans="2:12" ht="18" customHeight="1">
      <c r="B59" s="7"/>
      <c r="C59" s="60"/>
      <c r="D59" s="87" t="s">
        <v>95</v>
      </c>
      <c r="E59" s="88"/>
      <c r="F59" s="89"/>
      <c r="G59" s="90"/>
      <c r="H59" s="90"/>
      <c r="I59" s="91"/>
      <c r="J59" s="5"/>
      <c r="K59" s="8"/>
    </row>
    <row r="60" spans="2:12" ht="15.75" customHeight="1">
      <c r="B60" s="7"/>
      <c r="C60" s="60"/>
      <c r="D60" s="728" t="s">
        <v>500</v>
      </c>
      <c r="E60" s="729"/>
      <c r="F60" s="729"/>
      <c r="G60" s="729"/>
      <c r="H60" s="729"/>
      <c r="I60" s="729"/>
      <c r="J60" s="730"/>
      <c r="K60" s="59"/>
      <c r="L60" s="20"/>
    </row>
    <row r="61" spans="2:12" ht="15.75" customHeight="1">
      <c r="B61" s="7"/>
      <c r="C61" s="60"/>
      <c r="D61" s="92" t="s">
        <v>501</v>
      </c>
      <c r="E61" s="93"/>
      <c r="F61" s="93"/>
      <c r="G61" s="93"/>
      <c r="H61" s="93"/>
      <c r="I61" s="93"/>
      <c r="J61" s="94"/>
      <c r="K61" s="59"/>
      <c r="L61" s="20"/>
    </row>
    <row r="62" spans="2:12" ht="13.5" thickBot="1">
      <c r="B62" s="7"/>
      <c r="C62" s="95"/>
      <c r="D62" s="96" t="s">
        <v>502</v>
      </c>
      <c r="E62" s="97"/>
      <c r="F62" s="98"/>
      <c r="G62" s="99"/>
      <c r="H62" s="99"/>
      <c r="I62" s="99"/>
      <c r="J62" s="100"/>
      <c r="K62" s="59"/>
      <c r="L62" s="20"/>
    </row>
    <row r="63" spans="2:12" ht="13.5" customHeight="1" thickBot="1">
      <c r="B63" s="7"/>
      <c r="C63" s="61"/>
      <c r="D63" s="101"/>
      <c r="E63" s="102"/>
      <c r="F63" s="103"/>
      <c r="G63" s="104"/>
      <c r="H63" s="104"/>
      <c r="I63" s="104"/>
      <c r="J63" s="104"/>
      <c r="K63" s="59"/>
      <c r="L63" s="20"/>
    </row>
    <row r="64" spans="2:12" ht="15" customHeight="1">
      <c r="B64" s="7"/>
      <c r="C64" s="2"/>
      <c r="D64" s="58" t="s">
        <v>99</v>
      </c>
      <c r="E64" s="4"/>
      <c r="F64" s="4"/>
      <c r="G64" s="4"/>
      <c r="H64" s="4"/>
      <c r="I64" s="4"/>
      <c r="J64" s="5"/>
      <c r="K64" s="59"/>
      <c r="L64" s="20"/>
    </row>
    <row r="65" spans="2:12" ht="5.25" customHeight="1" thickBot="1">
      <c r="B65" s="7"/>
      <c r="C65" s="60"/>
      <c r="D65" s="61"/>
      <c r="E65" s="61"/>
      <c r="F65" s="61"/>
      <c r="G65" s="61"/>
      <c r="H65" s="61"/>
      <c r="I65" s="61"/>
      <c r="J65" s="59"/>
      <c r="K65" s="59"/>
      <c r="L65" s="20"/>
    </row>
    <row r="66" spans="2:12" s="12" customFormat="1" ht="15" customHeight="1">
      <c r="B66" s="10"/>
      <c r="C66" s="62"/>
      <c r="D66" s="719" t="s">
        <v>16</v>
      </c>
      <c r="E66" s="720"/>
      <c r="F66" s="708" t="s">
        <v>43</v>
      </c>
      <c r="G66" s="708" t="s">
        <v>44</v>
      </c>
      <c r="H66" s="708" t="s">
        <v>21</v>
      </c>
      <c r="I66" s="708"/>
      <c r="J66" s="721"/>
      <c r="K66" s="15"/>
    </row>
    <row r="67" spans="2:12" s="12" customFormat="1" ht="23.25" customHeight="1">
      <c r="B67" s="10"/>
      <c r="C67" s="62"/>
      <c r="D67" s="47" t="s">
        <v>45</v>
      </c>
      <c r="E67" s="63" t="s">
        <v>46</v>
      </c>
      <c r="F67" s="709"/>
      <c r="G67" s="709"/>
      <c r="H67" s="64" t="s">
        <v>92</v>
      </c>
      <c r="I67" s="64" t="s">
        <v>93</v>
      </c>
      <c r="J67" s="65" t="s">
        <v>94</v>
      </c>
      <c r="K67" s="15"/>
    </row>
    <row r="68" spans="2:12" ht="18" customHeight="1">
      <c r="B68" s="7"/>
      <c r="C68" s="60"/>
      <c r="D68" s="66"/>
      <c r="E68" s="67"/>
      <c r="F68" s="68"/>
      <c r="G68" s="77"/>
      <c r="H68" s="105"/>
      <c r="I68" s="105"/>
      <c r="J68" s="72"/>
      <c r="K68" s="8"/>
    </row>
    <row r="69" spans="2:12" ht="18" customHeight="1">
      <c r="B69" s="7"/>
      <c r="C69" s="60"/>
      <c r="D69" s="73"/>
      <c r="E69" s="74"/>
      <c r="F69" s="75"/>
      <c r="G69" s="106"/>
      <c r="H69" s="107"/>
      <c r="I69" s="107"/>
      <c r="J69" s="79"/>
      <c r="K69" s="8"/>
    </row>
    <row r="70" spans="2:12" ht="18" customHeight="1" thickBot="1">
      <c r="B70" s="7"/>
      <c r="C70" s="60"/>
      <c r="D70" s="80"/>
      <c r="E70" s="81"/>
      <c r="F70" s="82"/>
      <c r="G70" s="108"/>
      <c r="H70" s="109"/>
      <c r="I70" s="109"/>
      <c r="J70" s="86"/>
      <c r="K70" s="8"/>
    </row>
    <row r="71" spans="2:12">
      <c r="B71" s="7"/>
      <c r="C71" s="60"/>
      <c r="D71" s="20" t="s">
        <v>95</v>
      </c>
      <c r="E71" s="102"/>
      <c r="F71" s="103"/>
      <c r="G71" s="104"/>
      <c r="H71" s="104"/>
      <c r="I71" s="104"/>
      <c r="J71" s="110"/>
      <c r="K71" s="59"/>
      <c r="L71" s="20"/>
    </row>
    <row r="72" spans="2:12" ht="12.75" customHeight="1">
      <c r="B72" s="7"/>
      <c r="C72" s="60"/>
      <c r="D72" s="731" t="s">
        <v>503</v>
      </c>
      <c r="E72" s="731"/>
      <c r="F72" s="731"/>
      <c r="G72" s="731"/>
      <c r="H72" s="731"/>
      <c r="I72" s="731"/>
      <c r="J72" s="111"/>
      <c r="K72" s="59"/>
      <c r="L72" s="20"/>
    </row>
    <row r="73" spans="2:12" ht="13.5" thickBot="1">
      <c r="B73" s="7"/>
      <c r="C73" s="60"/>
      <c r="D73" s="97" t="s">
        <v>504</v>
      </c>
      <c r="E73" s="112"/>
      <c r="F73" s="112"/>
      <c r="G73" s="112"/>
      <c r="H73" s="112"/>
      <c r="I73" s="112"/>
      <c r="J73" s="113"/>
      <c r="K73" s="59"/>
      <c r="L73" s="20"/>
    </row>
    <row r="74" spans="2:12" ht="15" customHeight="1" thickBot="1">
      <c r="B74" s="7"/>
      <c r="C74" s="114"/>
      <c r="D74" s="114"/>
      <c r="E74" s="114"/>
      <c r="F74" s="114"/>
      <c r="G74" s="114"/>
      <c r="H74" s="114"/>
      <c r="I74" s="114"/>
      <c r="J74" s="114"/>
      <c r="K74" s="59"/>
      <c r="L74" s="20"/>
    </row>
    <row r="75" spans="2:12" s="123" customFormat="1" ht="38.25">
      <c r="B75" s="115"/>
      <c r="C75" s="116"/>
      <c r="D75" s="117" t="s">
        <v>101</v>
      </c>
      <c r="E75" s="118"/>
      <c r="F75" s="118"/>
      <c r="G75" s="119"/>
      <c r="H75" s="120" t="s">
        <v>102</v>
      </c>
      <c r="I75" s="120" t="s">
        <v>103</v>
      </c>
      <c r="J75" s="287" t="s">
        <v>104</v>
      </c>
      <c r="K75" s="122"/>
    </row>
    <row r="76" spans="2:12" s="123" customFormat="1" ht="17.25" customHeight="1">
      <c r="B76" s="115"/>
      <c r="C76" s="115"/>
      <c r="D76" s="124" t="s">
        <v>105</v>
      </c>
      <c r="E76" s="125"/>
      <c r="F76" s="125"/>
      <c r="G76" s="125"/>
      <c r="H76" s="126"/>
      <c r="I76" s="126"/>
      <c r="J76" s="127"/>
      <c r="K76" s="122"/>
    </row>
    <row r="77" spans="2:12" s="123" customFormat="1" ht="17.25" customHeight="1">
      <c r="B77" s="115"/>
      <c r="C77" s="115"/>
      <c r="D77" s="124" t="s">
        <v>106</v>
      </c>
      <c r="E77" s="125"/>
      <c r="F77" s="125"/>
      <c r="G77" s="125"/>
      <c r="H77" s="126"/>
      <c r="I77" s="126"/>
      <c r="J77" s="127"/>
      <c r="K77" s="122"/>
    </row>
    <row r="78" spans="2:12" s="123" customFormat="1" ht="17.25" customHeight="1">
      <c r="B78" s="115"/>
      <c r="C78" s="115"/>
      <c r="D78" s="128" t="s">
        <v>107</v>
      </c>
      <c r="E78" s="129"/>
      <c r="F78" s="129"/>
      <c r="G78" s="129"/>
      <c r="H78" s="126"/>
      <c r="I78" s="126">
        <v>2000000</v>
      </c>
      <c r="J78" s="127"/>
      <c r="K78" s="122"/>
    </row>
    <row r="79" spans="2:12" s="123" customFormat="1" ht="17.25" customHeight="1">
      <c r="B79" s="115"/>
      <c r="C79" s="115"/>
      <c r="D79" s="124" t="s">
        <v>108</v>
      </c>
      <c r="E79" s="125"/>
      <c r="F79" s="125"/>
      <c r="G79" s="125"/>
      <c r="H79" s="126"/>
      <c r="I79" s="126"/>
      <c r="J79" s="127"/>
      <c r="K79" s="122"/>
    </row>
    <row r="80" spans="2:12" s="123" customFormat="1" ht="17.25" customHeight="1">
      <c r="B80" s="115"/>
      <c r="C80" s="115"/>
      <c r="D80" s="124" t="s">
        <v>109</v>
      </c>
      <c r="E80" s="125"/>
      <c r="F80" s="125"/>
      <c r="G80" s="125"/>
      <c r="H80" s="126"/>
      <c r="I80" s="126"/>
      <c r="J80" s="127"/>
      <c r="K80" s="122"/>
    </row>
    <row r="81" spans="2:12" s="123" customFormat="1" ht="17.25" customHeight="1">
      <c r="B81" s="115"/>
      <c r="C81" s="115"/>
      <c r="D81" s="128" t="s">
        <v>110</v>
      </c>
      <c r="E81" s="129"/>
      <c r="F81" s="129"/>
      <c r="G81" s="129"/>
      <c r="H81" s="126"/>
      <c r="I81" s="126"/>
      <c r="J81" s="127"/>
      <c r="K81" s="122"/>
    </row>
    <row r="82" spans="2:12" s="123" customFormat="1" ht="17.25" customHeight="1">
      <c r="B82" s="115"/>
      <c r="C82" s="115"/>
      <c r="D82" s="128" t="s">
        <v>111</v>
      </c>
      <c r="E82" s="129"/>
      <c r="F82" s="129"/>
      <c r="G82" s="129"/>
      <c r="H82" s="126"/>
      <c r="I82" s="126"/>
      <c r="J82" s="127"/>
      <c r="K82" s="122"/>
    </row>
    <row r="83" spans="2:12" s="123" customFormat="1" ht="17.25" customHeight="1">
      <c r="B83" s="115"/>
      <c r="C83" s="115"/>
      <c r="D83" s="128" t="s">
        <v>112</v>
      </c>
      <c r="E83" s="129"/>
      <c r="F83" s="129"/>
      <c r="G83" s="129"/>
      <c r="H83" s="126"/>
      <c r="I83" s="126">
        <v>397212</v>
      </c>
      <c r="J83" s="127"/>
      <c r="K83" s="122"/>
    </row>
    <row r="84" spans="2:12" s="123" customFormat="1" ht="17.25" customHeight="1">
      <c r="B84" s="115"/>
      <c r="C84" s="115"/>
      <c r="D84" s="128" t="s">
        <v>113</v>
      </c>
      <c r="E84" s="129"/>
      <c r="F84" s="129"/>
      <c r="G84" s="129"/>
      <c r="H84" s="126"/>
      <c r="I84" s="126"/>
      <c r="J84" s="127"/>
      <c r="K84" s="122"/>
    </row>
    <row r="85" spans="2:12" s="123" customFormat="1" ht="17.25" customHeight="1">
      <c r="B85" s="115"/>
      <c r="C85" s="115"/>
      <c r="D85" s="128" t="s">
        <v>114</v>
      </c>
      <c r="E85" s="129"/>
      <c r="F85" s="129"/>
      <c r="G85" s="129"/>
      <c r="H85" s="126"/>
      <c r="I85" s="126"/>
      <c r="J85" s="127"/>
      <c r="K85" s="122"/>
    </row>
    <row r="86" spans="2:12" s="123" customFormat="1" ht="17.25" customHeight="1">
      <c r="B86" s="115"/>
      <c r="C86" s="115"/>
      <c r="D86" s="128" t="s">
        <v>115</v>
      </c>
      <c r="E86" s="129"/>
      <c r="F86" s="129"/>
      <c r="G86" s="129"/>
      <c r="H86" s="130"/>
      <c r="I86" s="126"/>
      <c r="J86" s="127"/>
      <c r="K86" s="122"/>
    </row>
    <row r="87" spans="2:12" s="123" customFormat="1" ht="17.25" customHeight="1">
      <c r="B87" s="115"/>
      <c r="C87" s="115"/>
      <c r="D87" s="128" t="s">
        <v>209</v>
      </c>
      <c r="E87" s="129"/>
      <c r="F87" s="129"/>
      <c r="G87" s="129"/>
      <c r="H87" s="130"/>
      <c r="I87" s="126"/>
      <c r="J87" s="127"/>
      <c r="K87" s="122"/>
    </row>
    <row r="88" spans="2:12" s="123" customFormat="1" ht="17.25" customHeight="1">
      <c r="B88" s="115"/>
      <c r="C88" s="115"/>
      <c r="D88" s="131" t="s">
        <v>83</v>
      </c>
      <c r="E88" s="19"/>
      <c r="F88" s="19"/>
      <c r="G88" s="19"/>
      <c r="H88" s="132"/>
      <c r="I88" s="132"/>
      <c r="J88" s="133"/>
      <c r="K88" s="122"/>
    </row>
    <row r="89" spans="2:12" s="123" customFormat="1" ht="17.25" customHeight="1">
      <c r="B89" s="115"/>
      <c r="C89" s="115"/>
      <c r="D89" s="93" t="s">
        <v>116</v>
      </c>
      <c r="E89" s="134"/>
      <c r="F89" s="134"/>
      <c r="G89" s="14"/>
      <c r="H89" s="135"/>
      <c r="I89" s="135"/>
      <c r="J89" s="455"/>
      <c r="K89" s="122"/>
    </row>
    <row r="90" spans="2:12" s="123" customFormat="1" ht="15" customHeight="1" thickBot="1">
      <c r="B90" s="115"/>
      <c r="C90" s="137"/>
      <c r="D90" s="138" t="s">
        <v>210</v>
      </c>
      <c r="E90" s="138"/>
      <c r="F90" s="138"/>
      <c r="G90" s="139"/>
      <c r="H90" s="140"/>
      <c r="I90" s="140"/>
      <c r="J90" s="141"/>
      <c r="K90" s="122"/>
    </row>
    <row r="91" spans="2:12" ht="15.75" customHeight="1" thickBot="1">
      <c r="B91" s="7"/>
      <c r="C91" s="20"/>
      <c r="D91" s="20"/>
      <c r="E91" s="20"/>
      <c r="F91" s="20"/>
      <c r="G91" s="20"/>
      <c r="H91" s="20"/>
      <c r="I91" s="20"/>
      <c r="J91" s="20"/>
      <c r="K91" s="8"/>
      <c r="L91" s="20"/>
    </row>
    <row r="92" spans="2:12" s="147" customFormat="1">
      <c r="B92" s="62"/>
      <c r="C92" s="142"/>
      <c r="D92" s="58" t="s">
        <v>118</v>
      </c>
      <c r="E92" s="143"/>
      <c r="F92" s="143"/>
      <c r="G92" s="58"/>
      <c r="H92" s="58"/>
      <c r="I92" s="58"/>
      <c r="J92" s="144"/>
      <c r="K92" s="145"/>
      <c r="L92" s="146"/>
    </row>
    <row r="93" spans="2:12" s="152" customFormat="1" ht="17.25" customHeight="1">
      <c r="B93" s="148"/>
      <c r="C93" s="148"/>
      <c r="D93" s="149"/>
      <c r="E93" s="93"/>
      <c r="F93" s="93"/>
      <c r="G93" s="93"/>
      <c r="H93" s="93"/>
      <c r="I93" s="93"/>
      <c r="J93" s="150" t="s">
        <v>21</v>
      </c>
      <c r="K93" s="151"/>
      <c r="L93" s="149"/>
    </row>
    <row r="94" spans="2:12" s="152" customFormat="1" ht="17.25" customHeight="1">
      <c r="B94" s="148"/>
      <c r="C94" s="148"/>
      <c r="D94" s="153" t="s">
        <v>119</v>
      </c>
      <c r="E94" s="154"/>
      <c r="F94" s="154"/>
      <c r="G94" s="154"/>
      <c r="H94" s="154"/>
      <c r="I94" s="155"/>
      <c r="J94" s="127"/>
      <c r="K94" s="151"/>
      <c r="L94" s="149"/>
    </row>
    <row r="95" spans="2:12" s="152" customFormat="1" ht="17.25" customHeight="1">
      <c r="B95" s="148"/>
      <c r="C95" s="148"/>
      <c r="D95" s="156" t="s">
        <v>120</v>
      </c>
      <c r="E95" s="154"/>
      <c r="F95" s="154"/>
      <c r="G95" s="154"/>
      <c r="H95" s="154"/>
      <c r="I95" s="154"/>
      <c r="J95" s="127">
        <v>359581.8</v>
      </c>
      <c r="K95" s="151"/>
      <c r="L95" s="149"/>
    </row>
    <row r="96" spans="2:12" s="152" customFormat="1" ht="14.25" customHeight="1">
      <c r="B96" s="148"/>
      <c r="C96" s="148"/>
      <c r="D96" s="157" t="s">
        <v>83</v>
      </c>
      <c r="E96" s="154"/>
      <c r="F96" s="154"/>
      <c r="G96" s="154"/>
      <c r="H96" s="154"/>
      <c r="I96" s="154"/>
      <c r="J96" s="127"/>
      <c r="K96" s="151"/>
      <c r="L96" s="149"/>
    </row>
    <row r="97" spans="2:12" s="152" customFormat="1" ht="14.25" customHeight="1" thickBot="1">
      <c r="B97" s="148"/>
      <c r="C97" s="158"/>
      <c r="D97" s="159" t="s">
        <v>121</v>
      </c>
      <c r="E97" s="159"/>
      <c r="F97" s="160"/>
      <c r="G97" s="160"/>
      <c r="H97" s="140"/>
      <c r="I97" s="140"/>
      <c r="J97" s="161"/>
      <c r="K97" s="151"/>
    </row>
    <row r="98" spans="2:12" s="6" customFormat="1" ht="15" customHeight="1" thickBot="1">
      <c r="B98" s="60"/>
      <c r="C98" s="61"/>
      <c r="D98" s="61"/>
      <c r="E98" s="61"/>
      <c r="F98" s="61"/>
      <c r="G98" s="61"/>
      <c r="H98" s="61"/>
      <c r="I98" s="61"/>
      <c r="J98" s="61"/>
      <c r="K98" s="59"/>
      <c r="L98" s="61"/>
    </row>
    <row r="99" spans="2:12" s="6" customFormat="1" ht="15" customHeight="1">
      <c r="B99" s="60"/>
      <c r="C99" s="2"/>
      <c r="D99" s="22" t="s">
        <v>122</v>
      </c>
      <c r="E99" s="4"/>
      <c r="F99" s="4"/>
      <c r="G99" s="4"/>
      <c r="H99" s="722" t="s">
        <v>21</v>
      </c>
      <c r="I99" s="723"/>
      <c r="J99" s="724"/>
      <c r="K99" s="59"/>
      <c r="L99" s="61"/>
    </row>
    <row r="100" spans="2:12" s="6" customFormat="1" ht="17.25" customHeight="1">
      <c r="B100" s="60"/>
      <c r="C100" s="60"/>
      <c r="D100" s="162" t="s">
        <v>123</v>
      </c>
      <c r="E100" s="163"/>
      <c r="F100" s="162"/>
      <c r="G100" s="164" t="s">
        <v>124</v>
      </c>
      <c r="H100" s="64" t="s">
        <v>92</v>
      </c>
      <c r="I100" s="64" t="s">
        <v>93</v>
      </c>
      <c r="J100" s="65" t="s">
        <v>94</v>
      </c>
      <c r="K100" s="59"/>
      <c r="L100" s="61"/>
    </row>
    <row r="101" spans="2:12" s="172" customFormat="1" ht="17.25" customHeight="1">
      <c r="B101" s="165"/>
      <c r="C101" s="165"/>
      <c r="D101" s="166" t="s">
        <v>125</v>
      </c>
      <c r="E101" s="162"/>
      <c r="F101" s="166"/>
      <c r="G101" s="167">
        <v>1</v>
      </c>
      <c r="H101" s="132">
        <f>J17</f>
        <v>5889266.2000000002</v>
      </c>
      <c r="I101" s="169"/>
      <c r="J101" s="170"/>
      <c r="K101" s="171"/>
      <c r="L101" s="14"/>
    </row>
    <row r="102" spans="2:12" s="152" customFormat="1" ht="17.25" customHeight="1">
      <c r="B102" s="148"/>
      <c r="C102" s="148"/>
      <c r="D102" s="166" t="s">
        <v>126</v>
      </c>
      <c r="E102" s="166"/>
      <c r="F102" s="166"/>
      <c r="G102" s="173">
        <v>4</v>
      </c>
      <c r="H102" s="335">
        <f>I42+I43+I44+I45</f>
        <v>1840000</v>
      </c>
      <c r="I102" s="175"/>
      <c r="J102" s="176"/>
      <c r="K102" s="151"/>
      <c r="L102" s="149"/>
    </row>
    <row r="103" spans="2:12" s="152" customFormat="1" ht="17.25" customHeight="1">
      <c r="B103" s="148"/>
      <c r="C103" s="148"/>
      <c r="D103" s="166" t="s">
        <v>127</v>
      </c>
      <c r="E103" s="166"/>
      <c r="F103" s="166"/>
      <c r="G103" s="173">
        <v>1</v>
      </c>
      <c r="H103" s="335">
        <f>H58</f>
        <v>1500000</v>
      </c>
      <c r="I103" s="173"/>
      <c r="J103" s="127"/>
      <c r="K103" s="151"/>
      <c r="L103" s="149"/>
    </row>
    <row r="104" spans="2:12" s="152" customFormat="1" ht="17.25" customHeight="1">
      <c r="B104" s="148"/>
      <c r="C104" s="148"/>
      <c r="D104" s="166" t="s">
        <v>128</v>
      </c>
      <c r="E104" s="166"/>
      <c r="F104" s="166"/>
      <c r="G104" s="173"/>
      <c r="H104" s="173"/>
      <c r="I104" s="173"/>
      <c r="J104" s="127"/>
      <c r="K104" s="151"/>
      <c r="L104" s="149"/>
    </row>
    <row r="105" spans="2:12" s="152" customFormat="1" ht="17.25" customHeight="1">
      <c r="B105" s="148"/>
      <c r="C105" s="148"/>
      <c r="D105" s="178" t="s">
        <v>129</v>
      </c>
      <c r="E105" s="166"/>
      <c r="F105" s="166"/>
      <c r="G105" s="175"/>
      <c r="H105" s="335">
        <v>359581.8</v>
      </c>
      <c r="I105" s="175"/>
      <c r="J105" s="176"/>
      <c r="K105" s="151"/>
      <c r="L105" s="149"/>
    </row>
    <row r="106" spans="2:12" s="152" customFormat="1" ht="17.25" customHeight="1">
      <c r="B106" s="148"/>
      <c r="C106" s="148"/>
      <c r="D106" s="178" t="s">
        <v>130</v>
      </c>
      <c r="E106" s="166"/>
      <c r="F106" s="166"/>
      <c r="G106" s="175"/>
      <c r="H106" s="175"/>
      <c r="I106" s="173"/>
      <c r="J106" s="127">
        <f>E9*0.2</f>
        <v>2397212</v>
      </c>
      <c r="K106" s="151"/>
      <c r="L106" s="149"/>
    </row>
    <row r="107" spans="2:12" s="152" customFormat="1" ht="17.25" customHeight="1">
      <c r="B107" s="148"/>
      <c r="C107" s="148"/>
      <c r="D107" s="178" t="s">
        <v>131</v>
      </c>
      <c r="E107" s="166"/>
      <c r="F107" s="166"/>
      <c r="G107" s="173"/>
      <c r="H107" s="175"/>
      <c r="I107" s="175"/>
      <c r="J107" s="127"/>
      <c r="K107" s="151"/>
      <c r="L107" s="149"/>
    </row>
    <row r="108" spans="2:12" s="152" customFormat="1" ht="17.25" customHeight="1">
      <c r="B108" s="148"/>
      <c r="C108" s="148"/>
      <c r="D108" s="179" t="s">
        <v>132</v>
      </c>
      <c r="E108" s="166"/>
      <c r="F108" s="179"/>
      <c r="G108" s="444">
        <v>6</v>
      </c>
      <c r="H108" s="126">
        <f>SUM(H101:H105)</f>
        <v>9588848</v>
      </c>
      <c r="I108" s="126">
        <v>0</v>
      </c>
      <c r="J108" s="127">
        <f>J103+J104+J106+J107</f>
        <v>2397212</v>
      </c>
      <c r="K108" s="151"/>
      <c r="L108" s="149"/>
    </row>
    <row r="109" spans="2:12" s="152" customFormat="1" ht="17.25" customHeight="1" thickBot="1">
      <c r="B109" s="148"/>
      <c r="C109" s="158"/>
      <c r="D109" s="180" t="s">
        <v>133</v>
      </c>
      <c r="E109" s="181"/>
      <c r="F109" s="180"/>
      <c r="G109" s="182"/>
      <c r="H109" s="725">
        <v>11986060</v>
      </c>
      <c r="I109" s="726"/>
      <c r="J109" s="727"/>
      <c r="K109" s="151"/>
      <c r="L109" s="149"/>
    </row>
    <row r="110" spans="2:12" ht="13.5" thickBot="1">
      <c r="B110" s="44"/>
      <c r="C110" s="45"/>
      <c r="D110" s="45"/>
      <c r="E110" s="45"/>
      <c r="F110" s="45"/>
      <c r="G110" s="45"/>
      <c r="H110" s="45"/>
      <c r="I110" s="45"/>
      <c r="J110" s="45"/>
      <c r="K110" s="46"/>
      <c r="L110" s="20"/>
    </row>
  </sheetData>
  <mergeCells count="32">
    <mergeCell ref="E42:F42"/>
    <mergeCell ref="I42:J42"/>
    <mergeCell ref="C3:J5"/>
    <mergeCell ref="D15:E15"/>
    <mergeCell ref="F15:F16"/>
    <mergeCell ref="G15:G16"/>
    <mergeCell ref="H15:H16"/>
    <mergeCell ref="I15:I16"/>
    <mergeCell ref="J15:J16"/>
    <mergeCell ref="D40:F40"/>
    <mergeCell ref="G40:G41"/>
    <mergeCell ref="H40:H41"/>
    <mergeCell ref="I40:J41"/>
    <mergeCell ref="E41:F41"/>
    <mergeCell ref="E43:F43"/>
    <mergeCell ref="I43:J43"/>
    <mergeCell ref="E44:F44"/>
    <mergeCell ref="I44:J44"/>
    <mergeCell ref="E45:F45"/>
    <mergeCell ref="I45:J45"/>
    <mergeCell ref="D72:I72"/>
    <mergeCell ref="H99:J99"/>
    <mergeCell ref="H109:J109"/>
    <mergeCell ref="D56:E56"/>
    <mergeCell ref="F56:F57"/>
    <mergeCell ref="G56:G57"/>
    <mergeCell ref="H56:J56"/>
    <mergeCell ref="D60:J60"/>
    <mergeCell ref="D66:E66"/>
    <mergeCell ref="F66:F67"/>
    <mergeCell ref="G66:G67"/>
    <mergeCell ref="H66:J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4"/>
  <sheetViews>
    <sheetView zoomScale="70" zoomScaleNormal="70" workbookViewId="0">
      <selection activeCell="N17" sqref="N17"/>
    </sheetView>
  </sheetViews>
  <sheetFormatPr defaultRowHeight="15"/>
  <cols>
    <col min="1" max="1" width="3.85546875" customWidth="1"/>
    <col min="2" max="2" width="1" customWidth="1"/>
    <col min="3" max="3" width="0.140625" customWidth="1"/>
    <col min="4" max="4" width="27.7109375" customWidth="1"/>
    <col min="5" max="5" width="24" customWidth="1"/>
    <col min="6" max="6" width="28.7109375" customWidth="1"/>
    <col min="7" max="7" width="25.5703125" customWidth="1"/>
    <col min="8" max="8" width="26.42578125" customWidth="1"/>
    <col min="9" max="9" width="20.5703125" customWidth="1"/>
    <col min="10" max="10" width="19.42578125" customWidth="1"/>
    <col min="11" max="11" width="1" customWidth="1"/>
    <col min="12" max="12" width="3.7109375" customWidth="1"/>
  </cols>
  <sheetData>
    <row r="1" spans="2:11" ht="21" customHeight="1" thickBot="1"/>
    <row r="2" spans="2:11" ht="15.75">
      <c r="B2" s="2"/>
      <c r="C2" s="3" t="s">
        <v>0</v>
      </c>
      <c r="D2" s="4"/>
      <c r="E2" s="4"/>
      <c r="F2" s="4"/>
      <c r="G2" s="4"/>
      <c r="H2" s="4"/>
      <c r="I2" s="4"/>
      <c r="J2" s="4"/>
      <c r="K2" s="5"/>
    </row>
    <row r="3" spans="2:11">
      <c r="B3" s="7"/>
      <c r="C3" s="820" t="s">
        <v>249</v>
      </c>
      <c r="D3" s="820"/>
      <c r="E3" s="820"/>
      <c r="F3" s="820"/>
      <c r="G3" s="820"/>
      <c r="H3" s="820"/>
      <c r="I3" s="820"/>
      <c r="J3" s="820"/>
      <c r="K3" s="8"/>
    </row>
    <row r="4" spans="2:11">
      <c r="B4" s="7"/>
      <c r="C4" s="820"/>
      <c r="D4" s="820"/>
      <c r="E4" s="820"/>
      <c r="F4" s="820"/>
      <c r="G4" s="820"/>
      <c r="H4" s="820"/>
      <c r="I4" s="820"/>
      <c r="J4" s="820"/>
      <c r="K4" s="8"/>
    </row>
    <row r="5" spans="2:11">
      <c r="B5" s="7"/>
      <c r="C5" s="820"/>
      <c r="D5" s="820"/>
      <c r="E5" s="820"/>
      <c r="F5" s="820"/>
      <c r="G5" s="820"/>
      <c r="H5" s="820"/>
      <c r="I5" s="820"/>
      <c r="J5" s="820"/>
      <c r="K5" s="8"/>
    </row>
    <row r="6" spans="2:11">
      <c r="B6" s="7"/>
      <c r="C6" s="9"/>
      <c r="D6" s="9"/>
      <c r="E6" s="9"/>
      <c r="F6" s="9"/>
      <c r="G6" s="9"/>
      <c r="H6" s="9"/>
      <c r="I6" s="9"/>
      <c r="J6" s="9"/>
      <c r="K6" s="8"/>
    </row>
    <row r="7" spans="2:11">
      <c r="B7" s="10"/>
      <c r="C7" s="11" t="s">
        <v>2</v>
      </c>
      <c r="D7" s="12"/>
      <c r="E7" s="247" t="s">
        <v>3</v>
      </c>
      <c r="F7" s="11"/>
      <c r="G7" s="14" t="s">
        <v>4</v>
      </c>
      <c r="H7" s="11"/>
      <c r="I7" s="11"/>
      <c r="J7" s="14"/>
      <c r="K7" s="15"/>
    </row>
    <row r="8" spans="2:11">
      <c r="B8" s="10"/>
      <c r="C8" s="11" t="s">
        <v>5</v>
      </c>
      <c r="D8" s="12"/>
      <c r="E8" s="248" t="s">
        <v>212</v>
      </c>
      <c r="F8" s="11"/>
      <c r="G8" s="14" t="s">
        <v>7</v>
      </c>
      <c r="H8" s="249" t="s">
        <v>250</v>
      </c>
      <c r="I8" s="134"/>
      <c r="J8" s="11"/>
      <c r="K8" s="15"/>
    </row>
    <row r="9" spans="2:11">
      <c r="B9" s="10"/>
      <c r="C9" s="11" t="s">
        <v>251</v>
      </c>
      <c r="D9" s="11"/>
      <c r="E9" s="250">
        <v>20750224</v>
      </c>
      <c r="F9" s="11" t="s">
        <v>10</v>
      </c>
      <c r="G9" s="14" t="s">
        <v>11</v>
      </c>
      <c r="H9" s="251" t="s">
        <v>252</v>
      </c>
      <c r="I9" s="134"/>
      <c r="J9" s="11"/>
      <c r="K9" s="15"/>
    </row>
    <row r="10" spans="2:11">
      <c r="B10" s="10"/>
      <c r="C10" s="11"/>
      <c r="D10" s="11"/>
      <c r="E10" s="11"/>
      <c r="F10" s="11"/>
      <c r="G10" s="14" t="s">
        <v>13</v>
      </c>
      <c r="H10" s="252">
        <v>496</v>
      </c>
      <c r="I10" s="134"/>
      <c r="J10" s="11"/>
      <c r="K10" s="15"/>
    </row>
    <row r="11" spans="2:11">
      <c r="B11" s="10"/>
      <c r="C11" s="11"/>
      <c r="D11" s="11"/>
      <c r="E11" s="11"/>
      <c r="F11" s="11"/>
      <c r="G11" s="14" t="s">
        <v>14</v>
      </c>
      <c r="H11" s="252">
        <v>4710004790</v>
      </c>
      <c r="I11" s="134"/>
      <c r="J11" s="11"/>
      <c r="K11" s="15"/>
    </row>
    <row r="12" spans="2:11" ht="15.75" thickBot="1">
      <c r="B12" s="7"/>
      <c r="C12" s="20"/>
      <c r="D12" s="20"/>
      <c r="E12" s="20"/>
      <c r="F12" s="20"/>
      <c r="G12" s="20"/>
      <c r="H12" s="20"/>
      <c r="I12" s="20"/>
      <c r="J12" s="20"/>
      <c r="K12" s="8"/>
    </row>
    <row r="13" spans="2:11">
      <c r="B13" s="7"/>
      <c r="C13" s="21"/>
      <c r="D13" s="22" t="s">
        <v>15</v>
      </c>
      <c r="E13" s="23"/>
      <c r="F13" s="23"/>
      <c r="G13" s="23"/>
      <c r="H13" s="23"/>
      <c r="I13" s="23"/>
      <c r="J13" s="24"/>
      <c r="K13" s="8"/>
    </row>
    <row r="14" spans="2:11" ht="15.75" thickBot="1">
      <c r="B14" s="7"/>
      <c r="C14" s="7"/>
      <c r="D14" s="11"/>
      <c r="E14" s="20"/>
      <c r="F14" s="20"/>
      <c r="G14" s="20"/>
      <c r="H14" s="20"/>
      <c r="I14" s="20"/>
      <c r="J14" s="8"/>
      <c r="K14" s="8"/>
    </row>
    <row r="15" spans="2:11">
      <c r="B15" s="7"/>
      <c r="C15" s="7"/>
      <c r="D15" s="697" t="s">
        <v>16</v>
      </c>
      <c r="E15" s="698"/>
      <c r="F15" s="699" t="s">
        <v>17</v>
      </c>
      <c r="G15" s="699" t="s">
        <v>18</v>
      </c>
      <c r="H15" s="701" t="s">
        <v>19</v>
      </c>
      <c r="I15" s="701" t="s">
        <v>20</v>
      </c>
      <c r="J15" s="703" t="s">
        <v>21</v>
      </c>
      <c r="K15" s="8"/>
    </row>
    <row r="16" spans="2:11" ht="38.25">
      <c r="B16" s="7"/>
      <c r="C16" s="7"/>
      <c r="D16" s="25" t="s">
        <v>22</v>
      </c>
      <c r="E16" s="26" t="s">
        <v>23</v>
      </c>
      <c r="F16" s="700"/>
      <c r="G16" s="700"/>
      <c r="H16" s="702"/>
      <c r="I16" s="702"/>
      <c r="J16" s="704"/>
      <c r="K16" s="8"/>
    </row>
    <row r="17" spans="2:11" s="260" customFormat="1" ht="60" customHeight="1">
      <c r="B17" s="253"/>
      <c r="C17" s="253"/>
      <c r="D17" s="254" t="s">
        <v>621</v>
      </c>
      <c r="E17" s="254"/>
      <c r="F17" s="255">
        <v>702</v>
      </c>
      <c r="G17" s="256" t="s">
        <v>253</v>
      </c>
      <c r="H17" s="257" t="s">
        <v>254</v>
      </c>
      <c r="I17" s="257" t="s">
        <v>255</v>
      </c>
      <c r="J17" s="258">
        <v>12477672.48</v>
      </c>
      <c r="K17" s="259"/>
    </row>
    <row r="18" spans="2:11" s="260" customFormat="1" ht="15" customHeight="1">
      <c r="B18" s="253"/>
      <c r="C18" s="253"/>
      <c r="D18" s="261"/>
      <c r="E18" s="261"/>
      <c r="F18" s="255"/>
      <c r="G18" s="262"/>
      <c r="H18" s="257"/>
      <c r="I18" s="257"/>
      <c r="J18" s="258">
        <v>0</v>
      </c>
      <c r="K18" s="259"/>
    </row>
    <row r="19" spans="2:11" s="260" customFormat="1" ht="15" customHeight="1">
      <c r="B19" s="253"/>
      <c r="C19" s="253"/>
      <c r="D19" s="263"/>
      <c r="E19" s="263"/>
      <c r="F19" s="255"/>
      <c r="G19" s="262"/>
      <c r="H19" s="257"/>
      <c r="I19" s="257"/>
      <c r="J19" s="258">
        <v>0</v>
      </c>
      <c r="K19" s="259"/>
    </row>
    <row r="20" spans="2:11" s="260" customFormat="1" ht="15" customHeight="1">
      <c r="B20" s="253"/>
      <c r="C20" s="253"/>
      <c r="D20" s="263"/>
      <c r="E20" s="263"/>
      <c r="F20" s="255"/>
      <c r="G20" s="262"/>
      <c r="H20" s="257"/>
      <c r="I20" s="257"/>
      <c r="J20" s="258">
        <v>0</v>
      </c>
      <c r="K20" s="259"/>
    </row>
    <row r="21" spans="2:11">
      <c r="B21" s="7"/>
      <c r="C21" s="7"/>
      <c r="D21" s="188"/>
      <c r="E21" s="188"/>
      <c r="F21" s="264">
        <v>0</v>
      </c>
      <c r="G21" s="265"/>
      <c r="H21" s="266"/>
      <c r="I21" s="31"/>
      <c r="J21" s="267">
        <v>0</v>
      </c>
      <c r="K21" s="8"/>
    </row>
    <row r="22" spans="2:11" s="272" customFormat="1" ht="15.75" thickBot="1">
      <c r="B22" s="10"/>
      <c r="C22" s="10"/>
      <c r="D22" s="268" t="s">
        <v>83</v>
      </c>
      <c r="E22" s="269">
        <v>1</v>
      </c>
      <c r="F22" s="269">
        <f>SUM(F17:F21)</f>
        <v>702</v>
      </c>
      <c r="G22" s="270"/>
      <c r="H22" s="269" t="s">
        <v>256</v>
      </c>
      <c r="I22" s="269" t="s">
        <v>257</v>
      </c>
      <c r="J22" s="271">
        <f>J17+J18+J21</f>
        <v>12477672.48</v>
      </c>
      <c r="K22" s="15"/>
    </row>
    <row r="23" spans="2:11">
      <c r="B23" s="7"/>
      <c r="C23" s="7"/>
      <c r="D23" s="1" t="s">
        <v>258</v>
      </c>
      <c r="E23" s="20"/>
      <c r="F23" s="20"/>
      <c r="G23" s="20"/>
      <c r="H23" s="20"/>
      <c r="I23" s="20"/>
      <c r="J23" s="8"/>
      <c r="K23" s="8"/>
    </row>
    <row r="24" spans="2:11">
      <c r="B24" s="7"/>
      <c r="C24" s="7"/>
      <c r="D24" s="1" t="s">
        <v>259</v>
      </c>
      <c r="E24" s="40"/>
      <c r="F24" s="40"/>
      <c r="G24" s="40"/>
      <c r="H24" s="40"/>
      <c r="I24" s="40"/>
      <c r="J24" s="41"/>
      <c r="K24" s="8"/>
    </row>
    <row r="25" spans="2:11">
      <c r="B25" s="7"/>
      <c r="C25" s="7"/>
      <c r="D25" s="42" t="s">
        <v>260</v>
      </c>
      <c r="E25" s="40"/>
      <c r="F25" s="40"/>
      <c r="G25" s="40"/>
      <c r="H25" s="40"/>
      <c r="I25" s="40"/>
      <c r="J25" s="41"/>
      <c r="K25" s="8"/>
    </row>
    <row r="26" spans="2:11">
      <c r="B26" s="7"/>
      <c r="C26" s="7"/>
      <c r="D26" s="20" t="s">
        <v>261</v>
      </c>
      <c r="E26" s="40"/>
      <c r="F26" s="40"/>
      <c r="G26" s="40"/>
      <c r="H26" s="40"/>
      <c r="I26" s="40"/>
      <c r="J26" s="41"/>
      <c r="K26" s="8"/>
    </row>
    <row r="27" spans="2:11">
      <c r="B27" s="7"/>
      <c r="C27" s="7"/>
      <c r="D27" s="43" t="s">
        <v>262</v>
      </c>
      <c r="E27" s="40"/>
      <c r="F27" s="40"/>
      <c r="G27" s="40"/>
      <c r="H27" s="40"/>
      <c r="I27" s="40"/>
      <c r="J27" s="41"/>
      <c r="K27" s="8"/>
    </row>
    <row r="28" spans="2:11">
      <c r="B28" s="7"/>
      <c r="C28" s="7"/>
      <c r="D28" s="43" t="s">
        <v>263</v>
      </c>
      <c r="E28" s="40"/>
      <c r="F28" s="40"/>
      <c r="G28" s="40"/>
      <c r="H28" s="40"/>
      <c r="I28" s="40"/>
      <c r="J28" s="41"/>
      <c r="K28" s="8"/>
    </row>
    <row r="29" spans="2:11">
      <c r="B29" s="7"/>
      <c r="C29" s="7"/>
      <c r="D29" s="20" t="s">
        <v>264</v>
      </c>
      <c r="E29" s="40"/>
      <c r="F29" s="40"/>
      <c r="G29" s="40"/>
      <c r="H29" s="40"/>
      <c r="I29" s="40"/>
      <c r="J29" s="41"/>
      <c r="K29" s="8"/>
    </row>
    <row r="30" spans="2:11">
      <c r="B30" s="7"/>
      <c r="C30" s="7"/>
      <c r="D30" s="20" t="s">
        <v>35</v>
      </c>
      <c r="E30" s="40"/>
      <c r="F30" s="40"/>
      <c r="G30" s="40"/>
      <c r="H30" s="40"/>
      <c r="I30" s="40"/>
      <c r="J30" s="41"/>
      <c r="K30" s="8"/>
    </row>
    <row r="31" spans="2:11">
      <c r="B31" s="7"/>
      <c r="C31" s="7"/>
      <c r="D31" s="20" t="s">
        <v>265</v>
      </c>
      <c r="E31" s="40"/>
      <c r="F31" s="40"/>
      <c r="G31" s="40"/>
      <c r="H31" s="40"/>
      <c r="I31" s="40"/>
      <c r="J31" s="41"/>
      <c r="K31" s="8"/>
    </row>
    <row r="32" spans="2:11">
      <c r="B32" s="7"/>
      <c r="C32" s="7"/>
      <c r="D32" s="20" t="s">
        <v>266</v>
      </c>
      <c r="E32" s="40"/>
      <c r="F32" s="40"/>
      <c r="G32" s="40"/>
      <c r="H32" s="40"/>
      <c r="I32" s="40"/>
      <c r="J32" s="41"/>
      <c r="K32" s="8"/>
    </row>
    <row r="33" spans="2:11">
      <c r="B33" s="7"/>
      <c r="C33" s="7"/>
      <c r="D33" s="20" t="s">
        <v>267</v>
      </c>
      <c r="E33" s="40"/>
      <c r="F33" s="40"/>
      <c r="G33" s="40"/>
      <c r="H33" s="40"/>
      <c r="I33" s="40"/>
      <c r="J33" s="41"/>
      <c r="K33" s="8"/>
    </row>
    <row r="34" spans="2:11">
      <c r="B34" s="7"/>
      <c r="C34" s="7"/>
      <c r="D34" s="20" t="s">
        <v>166</v>
      </c>
      <c r="E34" s="40"/>
      <c r="F34" s="40"/>
      <c r="G34" s="40"/>
      <c r="H34" s="40"/>
      <c r="I34" s="40"/>
      <c r="J34" s="41"/>
      <c r="K34" s="8"/>
    </row>
    <row r="35" spans="2:11">
      <c r="B35" s="7"/>
      <c r="C35" s="7"/>
      <c r="D35" s="20" t="s">
        <v>268</v>
      </c>
      <c r="E35" s="40"/>
      <c r="F35" s="40"/>
      <c r="G35" s="40"/>
      <c r="H35" s="40"/>
      <c r="I35" s="40"/>
      <c r="J35" s="41"/>
      <c r="K35" s="8"/>
    </row>
    <row r="36" spans="2:11">
      <c r="B36" s="7"/>
      <c r="C36" s="7"/>
      <c r="D36" s="20" t="s">
        <v>269</v>
      </c>
      <c r="E36" s="40"/>
      <c r="F36" s="40"/>
      <c r="G36" s="40"/>
      <c r="H36" s="40"/>
      <c r="I36" s="40"/>
      <c r="J36" s="41"/>
      <c r="K36" s="8"/>
    </row>
    <row r="37" spans="2:11" ht="15.75" thickBot="1">
      <c r="B37" s="7"/>
      <c r="C37" s="44"/>
      <c r="D37" s="45"/>
      <c r="E37" s="45"/>
      <c r="F37" s="45"/>
      <c r="G37" s="45"/>
      <c r="H37" s="45"/>
      <c r="I37" s="45"/>
      <c r="J37" s="46"/>
      <c r="K37" s="8"/>
    </row>
    <row r="38" spans="2:11">
      <c r="B38" s="7"/>
      <c r="C38" s="20"/>
      <c r="D38" s="20"/>
      <c r="E38" s="20"/>
      <c r="F38" s="20"/>
      <c r="G38" s="20"/>
      <c r="H38" s="20"/>
      <c r="I38" s="20"/>
      <c r="J38" s="20"/>
      <c r="K38" s="8"/>
    </row>
    <row r="39" spans="2:11" ht="15.75" thickBot="1">
      <c r="B39" s="7"/>
      <c r="C39" s="20"/>
      <c r="D39" s="20"/>
      <c r="E39" s="20"/>
      <c r="F39" s="20"/>
      <c r="G39" s="20"/>
      <c r="H39" s="20"/>
      <c r="I39" s="20"/>
      <c r="J39" s="20"/>
      <c r="K39" s="8"/>
    </row>
    <row r="40" spans="2:11">
      <c r="B40" s="7"/>
      <c r="C40" s="21"/>
      <c r="D40" s="22" t="s">
        <v>42</v>
      </c>
      <c r="E40" s="23"/>
      <c r="F40" s="23"/>
      <c r="G40" s="23"/>
      <c r="H40" s="23"/>
      <c r="I40" s="23"/>
      <c r="J40" s="24"/>
      <c r="K40" s="8"/>
    </row>
    <row r="41" spans="2:11" ht="15.75" thickBot="1">
      <c r="B41" s="7"/>
      <c r="C41" s="7"/>
      <c r="D41" s="11"/>
      <c r="E41" s="20"/>
      <c r="F41" s="20"/>
      <c r="G41" s="20"/>
      <c r="H41" s="20"/>
      <c r="I41" s="20"/>
      <c r="J41" s="8"/>
      <c r="K41" s="8"/>
    </row>
    <row r="42" spans="2:11" s="275" customFormat="1">
      <c r="B42" s="273"/>
      <c r="C42" s="273"/>
      <c r="D42" s="697" t="s">
        <v>16</v>
      </c>
      <c r="E42" s="698"/>
      <c r="F42" s="821"/>
      <c r="G42" s="699" t="s">
        <v>43</v>
      </c>
      <c r="H42" s="699" t="s">
        <v>44</v>
      </c>
      <c r="I42" s="822" t="s">
        <v>21</v>
      </c>
      <c r="J42" s="823"/>
      <c r="K42" s="274"/>
    </row>
    <row r="43" spans="2:11" s="275" customFormat="1">
      <c r="B43" s="273"/>
      <c r="C43" s="273"/>
      <c r="D43" s="25" t="s">
        <v>45</v>
      </c>
      <c r="E43" s="735" t="s">
        <v>46</v>
      </c>
      <c r="F43" s="736"/>
      <c r="G43" s="700"/>
      <c r="H43" s="700"/>
      <c r="I43" s="824"/>
      <c r="J43" s="825"/>
      <c r="K43" s="274"/>
    </row>
    <row r="44" spans="2:11" s="260" customFormat="1" ht="28.5" customHeight="1">
      <c r="B44" s="253"/>
      <c r="C44" s="253"/>
      <c r="D44" s="278" t="s">
        <v>270</v>
      </c>
      <c r="E44" s="816" t="s">
        <v>271</v>
      </c>
      <c r="F44" s="817"/>
      <c r="G44" s="279" t="s">
        <v>272</v>
      </c>
      <c r="H44" s="280" t="s">
        <v>273</v>
      </c>
      <c r="I44" s="818">
        <v>1500000</v>
      </c>
      <c r="J44" s="819"/>
      <c r="K44" s="259"/>
    </row>
    <row r="45" spans="2:11" s="260" customFormat="1" ht="28.5" customHeight="1">
      <c r="B45" s="253"/>
      <c r="C45" s="253"/>
      <c r="D45" s="281" t="s">
        <v>274</v>
      </c>
      <c r="E45" s="816" t="s">
        <v>275</v>
      </c>
      <c r="F45" s="817"/>
      <c r="G45" s="279" t="s">
        <v>276</v>
      </c>
      <c r="H45" s="280" t="s">
        <v>273</v>
      </c>
      <c r="I45" s="818">
        <v>1000000</v>
      </c>
      <c r="J45" s="819"/>
      <c r="K45" s="259"/>
    </row>
    <row r="46" spans="2:11" s="260" customFormat="1" ht="28.5" customHeight="1">
      <c r="B46" s="253"/>
      <c r="C46" s="253"/>
      <c r="D46" s="282" t="s">
        <v>277</v>
      </c>
      <c r="E46" s="816" t="s">
        <v>278</v>
      </c>
      <c r="F46" s="817"/>
      <c r="G46" s="279" t="s">
        <v>272</v>
      </c>
      <c r="H46" s="280" t="s">
        <v>273</v>
      </c>
      <c r="I46" s="818">
        <v>1000000</v>
      </c>
      <c r="J46" s="819"/>
      <c r="K46" s="259"/>
    </row>
    <row r="47" spans="2:11" s="260" customFormat="1" ht="15" customHeight="1">
      <c r="B47" s="253"/>
      <c r="C47" s="253"/>
      <c r="D47" s="282"/>
      <c r="E47" s="816"/>
      <c r="F47" s="817"/>
      <c r="G47" s="279"/>
      <c r="H47" s="280"/>
      <c r="I47" s="818">
        <v>0</v>
      </c>
      <c r="J47" s="819"/>
      <c r="K47" s="259"/>
    </row>
    <row r="48" spans="2:11" s="260" customFormat="1" ht="15" customHeight="1">
      <c r="B48" s="253"/>
      <c r="C48" s="253"/>
      <c r="D48" s="282"/>
      <c r="E48" s="816"/>
      <c r="F48" s="817"/>
      <c r="G48" s="279"/>
      <c r="H48" s="280"/>
      <c r="I48" s="818">
        <v>0</v>
      </c>
      <c r="J48" s="819"/>
      <c r="K48" s="259"/>
    </row>
    <row r="49" spans="2:11" s="260" customFormat="1" ht="15" customHeight="1">
      <c r="B49" s="253"/>
      <c r="C49" s="253"/>
      <c r="D49" s="282"/>
      <c r="E49" s="816"/>
      <c r="F49" s="817"/>
      <c r="G49" s="279"/>
      <c r="H49" s="280"/>
      <c r="I49" s="818">
        <v>0</v>
      </c>
      <c r="J49" s="819"/>
      <c r="K49" s="259"/>
    </row>
    <row r="50" spans="2:11" s="260" customFormat="1" ht="15" customHeight="1">
      <c r="B50" s="253"/>
      <c r="C50" s="253"/>
      <c r="D50" s="282"/>
      <c r="E50" s="816"/>
      <c r="F50" s="817"/>
      <c r="G50" s="279"/>
      <c r="H50" s="280"/>
      <c r="I50" s="818">
        <v>0</v>
      </c>
      <c r="J50" s="819"/>
      <c r="K50" s="259"/>
    </row>
    <row r="51" spans="2:11" s="260" customFormat="1" ht="15" customHeight="1">
      <c r="B51" s="253"/>
      <c r="C51" s="253"/>
      <c r="D51" s="282"/>
      <c r="E51" s="816"/>
      <c r="F51" s="817"/>
      <c r="G51" s="279"/>
      <c r="H51" s="280"/>
      <c r="I51" s="818">
        <v>0</v>
      </c>
      <c r="J51" s="819"/>
      <c r="K51" s="259"/>
    </row>
    <row r="52" spans="2:11" s="260" customFormat="1" ht="15" customHeight="1">
      <c r="B52" s="253"/>
      <c r="C52" s="253"/>
      <c r="D52" s="282"/>
      <c r="E52" s="816"/>
      <c r="F52" s="817"/>
      <c r="G52" s="279"/>
      <c r="H52" s="280"/>
      <c r="I52" s="818">
        <v>0</v>
      </c>
      <c r="J52" s="819"/>
      <c r="K52" s="259"/>
    </row>
    <row r="53" spans="2:11" s="260" customFormat="1" ht="15" customHeight="1">
      <c r="B53" s="253"/>
      <c r="C53" s="253"/>
      <c r="D53" s="282"/>
      <c r="E53" s="816"/>
      <c r="F53" s="817"/>
      <c r="G53" s="279"/>
      <c r="H53" s="280"/>
      <c r="I53" s="818">
        <v>0</v>
      </c>
      <c r="J53" s="819"/>
      <c r="K53" s="259"/>
    </row>
    <row r="54" spans="2:11" s="260" customFormat="1" ht="15" customHeight="1">
      <c r="B54" s="253"/>
      <c r="C54" s="253"/>
      <c r="D54" s="282"/>
      <c r="E54" s="816"/>
      <c r="F54" s="817"/>
      <c r="G54" s="279"/>
      <c r="H54" s="280"/>
      <c r="I54" s="818">
        <v>0</v>
      </c>
      <c r="J54" s="819"/>
      <c r="K54" s="259"/>
    </row>
    <row r="55" spans="2:11" s="260" customFormat="1" ht="15" customHeight="1">
      <c r="B55" s="253"/>
      <c r="C55" s="253"/>
      <c r="D55" s="282"/>
      <c r="E55" s="816"/>
      <c r="F55" s="817"/>
      <c r="G55" s="279"/>
      <c r="H55" s="280"/>
      <c r="I55" s="818">
        <v>0</v>
      </c>
      <c r="J55" s="819"/>
      <c r="K55" s="259"/>
    </row>
    <row r="56" spans="2:11" s="260" customFormat="1" ht="15" customHeight="1">
      <c r="B56" s="253"/>
      <c r="C56" s="253"/>
      <c r="D56" s="282"/>
      <c r="E56" s="816"/>
      <c r="F56" s="817"/>
      <c r="G56" s="279"/>
      <c r="H56" s="280"/>
      <c r="I56" s="818">
        <v>0</v>
      </c>
      <c r="J56" s="819"/>
      <c r="K56" s="259"/>
    </row>
    <row r="57" spans="2:11" s="260" customFormat="1" ht="15" customHeight="1">
      <c r="B57" s="253"/>
      <c r="C57" s="253"/>
      <c r="D57" s="282"/>
      <c r="E57" s="816"/>
      <c r="F57" s="817"/>
      <c r="G57" s="279"/>
      <c r="H57" s="280"/>
      <c r="I57" s="818">
        <v>0</v>
      </c>
      <c r="J57" s="819"/>
      <c r="K57" s="259"/>
    </row>
    <row r="58" spans="2:11" s="260" customFormat="1" ht="15" customHeight="1">
      <c r="B58" s="253"/>
      <c r="C58" s="253"/>
      <c r="D58" s="282"/>
      <c r="E58" s="816"/>
      <c r="F58" s="817"/>
      <c r="G58" s="279"/>
      <c r="H58" s="280"/>
      <c r="I58" s="818">
        <v>0</v>
      </c>
      <c r="J58" s="819"/>
      <c r="K58" s="259"/>
    </row>
    <row r="59" spans="2:11" s="272" customFormat="1" ht="15.75" thickBot="1">
      <c r="B59" s="10"/>
      <c r="C59" s="10"/>
      <c r="D59" s="268" t="s">
        <v>83</v>
      </c>
      <c r="E59" s="826">
        <v>3</v>
      </c>
      <c r="F59" s="827"/>
      <c r="G59" s="283"/>
      <c r="H59" s="284"/>
      <c r="I59" s="828">
        <f>I44+I45+I46+I47+I48+I49+I50+I51+I52+I53+I54+I55+I56+I57+I58</f>
        <v>3500000</v>
      </c>
      <c r="J59" s="829"/>
      <c r="K59" s="15"/>
    </row>
    <row r="60" spans="2:11">
      <c r="B60" s="7"/>
      <c r="C60" s="7"/>
      <c r="D60" s="20" t="s">
        <v>279</v>
      </c>
      <c r="E60" s="40"/>
      <c r="F60" s="40"/>
      <c r="G60" s="40"/>
      <c r="H60" s="40"/>
      <c r="I60" s="40"/>
      <c r="J60" s="41"/>
      <c r="K60" s="8"/>
    </row>
    <row r="61" spans="2:11">
      <c r="B61" s="7"/>
      <c r="C61" s="7"/>
      <c r="D61" s="43" t="s">
        <v>280</v>
      </c>
      <c r="E61" s="40"/>
      <c r="F61" s="40"/>
      <c r="G61" s="40"/>
      <c r="H61" s="40"/>
      <c r="I61" s="40"/>
      <c r="J61" s="41"/>
      <c r="K61" s="8"/>
    </row>
    <row r="62" spans="2:11">
      <c r="B62" s="7"/>
      <c r="C62" s="7"/>
      <c r="D62" s="20" t="s">
        <v>281</v>
      </c>
      <c r="E62" s="43"/>
      <c r="F62" s="52"/>
      <c r="G62" s="53"/>
      <c r="H62" s="53"/>
      <c r="I62" s="53"/>
      <c r="J62" s="54"/>
      <c r="K62" s="8"/>
    </row>
    <row r="63" spans="2:11">
      <c r="B63" s="7"/>
      <c r="C63" s="7"/>
      <c r="D63" s="43" t="s">
        <v>282</v>
      </c>
      <c r="E63" s="43"/>
      <c r="F63" s="52"/>
      <c r="G63" s="53"/>
      <c r="H63" s="53"/>
      <c r="I63" s="53"/>
      <c r="J63" s="54"/>
      <c r="K63" s="8"/>
    </row>
    <row r="64" spans="2:11">
      <c r="B64" s="7"/>
      <c r="C64" s="7"/>
      <c r="D64" s="43" t="s">
        <v>283</v>
      </c>
      <c r="E64" s="40"/>
      <c r="F64" s="40"/>
      <c r="G64" s="40"/>
      <c r="H64" s="40"/>
      <c r="I64" s="40"/>
      <c r="J64" s="41"/>
      <c r="K64" s="8"/>
    </row>
    <row r="65" spans="2:11">
      <c r="B65" s="7"/>
      <c r="C65" s="7"/>
      <c r="D65" s="43" t="s">
        <v>284</v>
      </c>
      <c r="E65" s="40"/>
      <c r="F65" s="40"/>
      <c r="G65" s="40"/>
      <c r="H65" s="40"/>
      <c r="I65" s="40"/>
      <c r="J65" s="41"/>
      <c r="K65" s="8"/>
    </row>
    <row r="66" spans="2:11" ht="15.75" thickBot="1">
      <c r="B66" s="7"/>
      <c r="C66" s="44"/>
      <c r="D66" s="45" t="s">
        <v>285</v>
      </c>
      <c r="E66" s="56"/>
      <c r="F66" s="56"/>
      <c r="G66" s="56"/>
      <c r="H66" s="56"/>
      <c r="I66" s="56"/>
      <c r="J66" s="57"/>
      <c r="K66" s="8"/>
    </row>
    <row r="67" spans="2:11" ht="15.75" thickBot="1">
      <c r="B67" s="7"/>
      <c r="C67" s="20"/>
      <c r="D67" s="20"/>
      <c r="E67" s="20"/>
      <c r="F67" s="20"/>
      <c r="G67" s="20"/>
      <c r="H67" s="20"/>
      <c r="I67" s="20"/>
      <c r="J67" s="20"/>
      <c r="K67" s="8"/>
    </row>
    <row r="68" spans="2:11">
      <c r="B68" s="7"/>
      <c r="C68" s="2"/>
      <c r="D68" s="58" t="s">
        <v>91</v>
      </c>
      <c r="E68" s="4"/>
      <c r="F68" s="4"/>
      <c r="G68" s="4"/>
      <c r="H68" s="4"/>
      <c r="I68" s="4"/>
      <c r="J68" s="5"/>
      <c r="K68" s="59"/>
    </row>
    <row r="69" spans="2:11" ht="15.75" thickBot="1">
      <c r="B69" s="7"/>
      <c r="C69" s="60"/>
      <c r="D69" s="61"/>
      <c r="E69" s="61"/>
      <c r="F69" s="61"/>
      <c r="G69" s="61"/>
      <c r="H69" s="61"/>
      <c r="I69" s="61"/>
      <c r="J69" s="59"/>
      <c r="K69" s="59"/>
    </row>
    <row r="70" spans="2:11" s="275" customFormat="1">
      <c r="B70" s="285"/>
      <c r="C70" s="286"/>
      <c r="D70" s="834" t="s">
        <v>16</v>
      </c>
      <c r="E70" s="699"/>
      <c r="F70" s="699" t="s">
        <v>43</v>
      </c>
      <c r="G70" s="699" t="s">
        <v>44</v>
      </c>
      <c r="H70" s="699" t="s">
        <v>21</v>
      </c>
      <c r="I70" s="699"/>
      <c r="J70" s="835"/>
      <c r="K70" s="288"/>
    </row>
    <row r="71" spans="2:11" s="275" customFormat="1">
      <c r="B71" s="285"/>
      <c r="C71" s="286"/>
      <c r="D71" s="25" t="s">
        <v>45</v>
      </c>
      <c r="E71" s="184" t="s">
        <v>46</v>
      </c>
      <c r="F71" s="700"/>
      <c r="G71" s="700"/>
      <c r="H71" s="289" t="s">
        <v>92</v>
      </c>
      <c r="I71" s="289" t="s">
        <v>93</v>
      </c>
      <c r="J71" s="290" t="s">
        <v>94</v>
      </c>
      <c r="K71" s="288"/>
    </row>
    <row r="72" spans="2:11">
      <c r="B72" s="7"/>
      <c r="C72" s="60"/>
      <c r="D72" s="66"/>
      <c r="E72" s="67"/>
      <c r="F72" s="68"/>
      <c r="G72" s="69"/>
      <c r="H72" s="291">
        <v>0</v>
      </c>
      <c r="I72" s="71">
        <v>0</v>
      </c>
      <c r="J72" s="292">
        <f>SUM(H72:I72)</f>
        <v>0</v>
      </c>
      <c r="K72" s="8"/>
    </row>
    <row r="73" spans="2:11">
      <c r="B73" s="7"/>
      <c r="C73" s="60"/>
      <c r="D73" s="73"/>
      <c r="E73" s="74"/>
      <c r="F73" s="75"/>
      <c r="G73" s="76"/>
      <c r="H73" s="291">
        <v>0</v>
      </c>
      <c r="I73" s="71">
        <v>0</v>
      </c>
      <c r="J73" s="292">
        <f>SUM(H73:I73)</f>
        <v>0</v>
      </c>
      <c r="K73" s="8"/>
    </row>
    <row r="74" spans="2:11" ht="15.75" thickBot="1">
      <c r="B74" s="7"/>
      <c r="C74" s="60"/>
      <c r="D74" s="80"/>
      <c r="E74" s="81"/>
      <c r="F74" s="82"/>
      <c r="G74" s="83"/>
      <c r="H74" s="293"/>
      <c r="I74" s="85"/>
      <c r="J74" s="294">
        <f>SUM(J72:J73)</f>
        <v>0</v>
      </c>
      <c r="K74" s="8"/>
    </row>
    <row r="75" spans="2:11">
      <c r="B75" s="7"/>
      <c r="C75" s="60"/>
      <c r="D75" s="87" t="s">
        <v>286</v>
      </c>
      <c r="E75" s="88"/>
      <c r="F75" s="89"/>
      <c r="G75" s="90"/>
      <c r="H75" s="90"/>
      <c r="I75" s="91"/>
      <c r="J75" s="5"/>
      <c r="K75" s="8"/>
    </row>
    <row r="76" spans="2:11">
      <c r="B76" s="7"/>
      <c r="C76" s="60"/>
      <c r="D76" s="728" t="s">
        <v>287</v>
      </c>
      <c r="E76" s="729"/>
      <c r="F76" s="729"/>
      <c r="G76" s="729"/>
      <c r="H76" s="729"/>
      <c r="I76" s="729"/>
      <c r="J76" s="730"/>
      <c r="K76" s="59"/>
    </row>
    <row r="77" spans="2:11">
      <c r="B77" s="7"/>
      <c r="C77" s="60"/>
      <c r="D77" s="92" t="s">
        <v>288</v>
      </c>
      <c r="E77" s="93"/>
      <c r="F77" s="93"/>
      <c r="G77" s="93"/>
      <c r="H77" s="93"/>
      <c r="I77" s="93"/>
      <c r="J77" s="94"/>
      <c r="K77" s="59"/>
    </row>
    <row r="78" spans="2:11" ht="15.75" thickBot="1">
      <c r="B78" s="7"/>
      <c r="C78" s="95"/>
      <c r="D78" s="96" t="s">
        <v>289</v>
      </c>
      <c r="E78" s="97"/>
      <c r="F78" s="98"/>
      <c r="G78" s="99"/>
      <c r="H78" s="99"/>
      <c r="I78" s="99"/>
      <c r="J78" s="100"/>
      <c r="K78" s="59"/>
    </row>
    <row r="79" spans="2:11" ht="15.75" thickBot="1">
      <c r="B79" s="7"/>
      <c r="C79" s="61"/>
      <c r="D79" s="101"/>
      <c r="E79" s="102"/>
      <c r="F79" s="103"/>
      <c r="G79" s="104"/>
      <c r="H79" s="104"/>
      <c r="I79" s="104"/>
      <c r="J79" s="104"/>
      <c r="K79" s="59"/>
    </row>
    <row r="80" spans="2:11">
      <c r="B80" s="7"/>
      <c r="C80" s="2"/>
      <c r="D80" s="58" t="s">
        <v>99</v>
      </c>
      <c r="E80" s="4"/>
      <c r="F80" s="4"/>
      <c r="G80" s="4"/>
      <c r="H80" s="4"/>
      <c r="I80" s="4"/>
      <c r="J80" s="5"/>
      <c r="K80" s="59"/>
    </row>
    <row r="81" spans="2:11" ht="15.75" thickBot="1">
      <c r="B81" s="7"/>
      <c r="C81" s="60"/>
      <c r="D81" s="61"/>
      <c r="E81" s="61"/>
      <c r="F81" s="61"/>
      <c r="G81" s="61"/>
      <c r="H81" s="61"/>
      <c r="I81" s="61"/>
      <c r="J81" s="59"/>
      <c r="K81" s="59"/>
    </row>
    <row r="82" spans="2:11" s="275" customFormat="1">
      <c r="B82" s="285"/>
      <c r="C82" s="286"/>
      <c r="D82" s="834" t="s">
        <v>16</v>
      </c>
      <c r="E82" s="699"/>
      <c r="F82" s="699" t="s">
        <v>43</v>
      </c>
      <c r="G82" s="699" t="s">
        <v>44</v>
      </c>
      <c r="H82" s="699" t="s">
        <v>21</v>
      </c>
      <c r="I82" s="699"/>
      <c r="J82" s="835"/>
      <c r="K82" s="288"/>
    </row>
    <row r="83" spans="2:11" s="275" customFormat="1">
      <c r="B83" s="285"/>
      <c r="C83" s="286"/>
      <c r="D83" s="25" t="s">
        <v>45</v>
      </c>
      <c r="E83" s="184" t="s">
        <v>46</v>
      </c>
      <c r="F83" s="700"/>
      <c r="G83" s="700"/>
      <c r="H83" s="289" t="s">
        <v>92</v>
      </c>
      <c r="I83" s="289" t="s">
        <v>93</v>
      </c>
      <c r="J83" s="290" t="s">
        <v>94</v>
      </c>
      <c r="K83" s="288"/>
    </row>
    <row r="84" spans="2:11">
      <c r="B84" s="10"/>
      <c r="C84" s="62"/>
      <c r="D84" s="197"/>
      <c r="E84" s="295"/>
      <c r="F84" s="296"/>
      <c r="G84" s="296"/>
      <c r="H84" s="297">
        <v>0</v>
      </c>
      <c r="I84" s="297">
        <v>0</v>
      </c>
      <c r="J84" s="298">
        <f>SUM(H84:I84)</f>
        <v>0</v>
      </c>
      <c r="K84" s="15"/>
    </row>
    <row r="85" spans="2:11">
      <c r="B85" s="10"/>
      <c r="C85" s="62"/>
      <c r="D85" s="197"/>
      <c r="E85" s="295"/>
      <c r="F85" s="296"/>
      <c r="G85" s="296"/>
      <c r="H85" s="297"/>
      <c r="I85" s="297"/>
      <c r="J85" s="298">
        <f>SUM(H85:I85)</f>
        <v>0</v>
      </c>
      <c r="K85" s="15"/>
    </row>
    <row r="86" spans="2:11">
      <c r="B86" s="7"/>
      <c r="C86" s="60"/>
      <c r="D86" s="66"/>
      <c r="E86" s="67"/>
      <c r="F86" s="68"/>
      <c r="G86" s="77"/>
      <c r="H86" s="105"/>
      <c r="I86" s="105"/>
      <c r="J86" s="298">
        <f>SUM(H86:I86)</f>
        <v>0</v>
      </c>
      <c r="K86" s="8"/>
    </row>
    <row r="87" spans="2:11">
      <c r="B87" s="7"/>
      <c r="C87" s="60"/>
      <c r="D87" s="73"/>
      <c r="E87" s="74"/>
      <c r="F87" s="75"/>
      <c r="G87" s="106"/>
      <c r="H87" s="107"/>
      <c r="I87" s="107"/>
      <c r="J87" s="298">
        <f>SUM(H87:I87)</f>
        <v>0</v>
      </c>
      <c r="K87" s="8"/>
    </row>
    <row r="88" spans="2:11" ht="15.75" thickBot="1">
      <c r="B88" s="7"/>
      <c r="C88" s="60"/>
      <c r="D88" s="80"/>
      <c r="E88" s="81"/>
      <c r="F88" s="82"/>
      <c r="G88" s="108"/>
      <c r="H88" s="109"/>
      <c r="I88" s="109"/>
      <c r="J88" s="294">
        <f>SUM(J84:J87)</f>
        <v>0</v>
      </c>
      <c r="K88" s="8"/>
    </row>
    <row r="89" spans="2:11">
      <c r="B89" s="7"/>
      <c r="C89" s="60"/>
      <c r="D89" s="20" t="s">
        <v>286</v>
      </c>
      <c r="E89" s="102"/>
      <c r="F89" s="103"/>
      <c r="G89" s="104"/>
      <c r="H89" s="104"/>
      <c r="I89" s="104"/>
      <c r="J89" s="110"/>
      <c r="K89" s="59"/>
    </row>
    <row r="90" spans="2:11">
      <c r="B90" s="7"/>
      <c r="C90" s="60"/>
      <c r="D90" s="731" t="s">
        <v>290</v>
      </c>
      <c r="E90" s="731"/>
      <c r="F90" s="731"/>
      <c r="G90" s="731"/>
      <c r="H90" s="731"/>
      <c r="I90" s="731"/>
      <c r="J90" s="111"/>
      <c r="K90" s="59"/>
    </row>
    <row r="91" spans="2:11" ht="15.75" thickBot="1">
      <c r="B91" s="7"/>
      <c r="C91" s="60"/>
      <c r="D91" s="97" t="s">
        <v>291</v>
      </c>
      <c r="E91" s="112"/>
      <c r="F91" s="112"/>
      <c r="G91" s="112"/>
      <c r="H91" s="112"/>
      <c r="I91" s="112"/>
      <c r="J91" s="113"/>
      <c r="K91" s="59"/>
    </row>
    <row r="92" spans="2:11" ht="15.75" thickBot="1">
      <c r="B92" s="7"/>
      <c r="C92" s="114"/>
      <c r="D92" s="114"/>
      <c r="E92" s="114"/>
      <c r="F92" s="114"/>
      <c r="G92" s="114"/>
      <c r="H92" s="114"/>
      <c r="I92" s="114"/>
      <c r="J92" s="114"/>
      <c r="K92" s="59"/>
    </row>
    <row r="93" spans="2:11" ht="38.25">
      <c r="B93" s="115"/>
      <c r="C93" s="116"/>
      <c r="D93" s="117" t="s">
        <v>101</v>
      </c>
      <c r="E93" s="118"/>
      <c r="F93" s="118"/>
      <c r="G93" s="119"/>
      <c r="H93" s="120" t="s">
        <v>102</v>
      </c>
      <c r="I93" s="120" t="s">
        <v>103</v>
      </c>
      <c r="J93" s="121" t="s">
        <v>104</v>
      </c>
      <c r="K93" s="122"/>
    </row>
    <row r="94" spans="2:11">
      <c r="B94" s="115"/>
      <c r="C94" s="115"/>
      <c r="D94" s="124" t="s">
        <v>105</v>
      </c>
      <c r="E94" s="125"/>
      <c r="F94" s="125"/>
      <c r="G94" s="125"/>
      <c r="H94" s="126">
        <f>SUM(D84:I93)</f>
        <v>0</v>
      </c>
      <c r="I94" s="126">
        <f>SUM(E84:J93)</f>
        <v>0</v>
      </c>
      <c r="J94" s="127">
        <f>SUM(F84:K93)</f>
        <v>0</v>
      </c>
      <c r="K94" s="122"/>
    </row>
    <row r="95" spans="2:11">
      <c r="B95" s="115"/>
      <c r="C95" s="115"/>
      <c r="D95" s="124" t="s">
        <v>106</v>
      </c>
      <c r="E95" s="125"/>
      <c r="F95" s="125"/>
      <c r="G95" s="125"/>
      <c r="H95" s="126">
        <f>SUM(H94)</f>
        <v>0</v>
      </c>
      <c r="I95" s="126">
        <f>SUM(I94)</f>
        <v>0</v>
      </c>
      <c r="J95" s="127">
        <f>SUM(J94)</f>
        <v>0</v>
      </c>
      <c r="K95" s="122"/>
    </row>
    <row r="96" spans="2:11">
      <c r="B96" s="115"/>
      <c r="C96" s="115"/>
      <c r="D96" s="128" t="s">
        <v>292</v>
      </c>
      <c r="E96" s="129"/>
      <c r="F96" s="129"/>
      <c r="G96" s="129"/>
      <c r="H96" s="126">
        <v>0</v>
      </c>
      <c r="I96" s="126">
        <v>4150044.8</v>
      </c>
      <c r="J96" s="127">
        <v>4000000</v>
      </c>
      <c r="K96" s="122"/>
    </row>
    <row r="97" spans="2:11">
      <c r="B97" s="115"/>
      <c r="C97" s="115"/>
      <c r="D97" s="124" t="s">
        <v>108</v>
      </c>
      <c r="E97" s="125"/>
      <c r="F97" s="125"/>
      <c r="G97" s="125"/>
      <c r="H97" s="126">
        <f>SUM(H95)</f>
        <v>0</v>
      </c>
      <c r="I97" s="126">
        <f>SUM(I95)</f>
        <v>0</v>
      </c>
      <c r="J97" s="127">
        <f>SUM(J95)</f>
        <v>0</v>
      </c>
      <c r="K97" s="122"/>
    </row>
    <row r="98" spans="2:11">
      <c r="B98" s="115"/>
      <c r="C98" s="115"/>
      <c r="D98" s="124" t="s">
        <v>109</v>
      </c>
      <c r="E98" s="125"/>
      <c r="F98" s="125"/>
      <c r="G98" s="125"/>
      <c r="H98" s="126">
        <f t="shared" ref="H98:J102" si="0">SUM(H97)</f>
        <v>0</v>
      </c>
      <c r="I98" s="126">
        <f t="shared" si="0"/>
        <v>0</v>
      </c>
      <c r="J98" s="127">
        <f t="shared" si="0"/>
        <v>0</v>
      </c>
      <c r="K98" s="122"/>
    </row>
    <row r="99" spans="2:11">
      <c r="B99" s="115"/>
      <c r="C99" s="115"/>
      <c r="D99" s="128" t="s">
        <v>110</v>
      </c>
      <c r="E99" s="129"/>
      <c r="F99" s="129"/>
      <c r="G99" s="129"/>
      <c r="H99" s="126">
        <f t="shared" si="0"/>
        <v>0</v>
      </c>
      <c r="I99" s="126">
        <f t="shared" si="0"/>
        <v>0</v>
      </c>
      <c r="J99" s="127">
        <f t="shared" si="0"/>
        <v>0</v>
      </c>
      <c r="K99" s="122"/>
    </row>
    <row r="100" spans="2:11">
      <c r="B100" s="115"/>
      <c r="C100" s="115"/>
      <c r="D100" s="128" t="s">
        <v>112</v>
      </c>
      <c r="E100" s="129"/>
      <c r="F100" s="129"/>
      <c r="G100" s="129"/>
      <c r="H100" s="126">
        <f t="shared" si="0"/>
        <v>0</v>
      </c>
      <c r="I100" s="126">
        <v>150044.79999999999</v>
      </c>
      <c r="J100" s="127">
        <v>150044.79999999999</v>
      </c>
      <c r="K100" s="122"/>
    </row>
    <row r="101" spans="2:11">
      <c r="B101" s="115"/>
      <c r="C101" s="115"/>
      <c r="D101" s="128" t="s">
        <v>113</v>
      </c>
      <c r="E101" s="129"/>
      <c r="F101" s="129"/>
      <c r="G101" s="129"/>
      <c r="H101" s="126">
        <f t="shared" si="0"/>
        <v>0</v>
      </c>
      <c r="I101" s="126"/>
      <c r="J101" s="127"/>
      <c r="K101" s="122"/>
    </row>
    <row r="102" spans="2:11">
      <c r="B102" s="115"/>
      <c r="C102" s="115"/>
      <c r="D102" s="128" t="s">
        <v>114</v>
      </c>
      <c r="E102" s="129"/>
      <c r="F102" s="129"/>
      <c r="G102" s="129"/>
      <c r="H102" s="126">
        <f t="shared" si="0"/>
        <v>0</v>
      </c>
      <c r="I102" s="126"/>
      <c r="J102" s="127"/>
      <c r="K102" s="122"/>
    </row>
    <row r="103" spans="2:11">
      <c r="B103" s="115"/>
      <c r="C103" s="115"/>
      <c r="D103" s="128" t="s">
        <v>115</v>
      </c>
      <c r="E103" s="129"/>
      <c r="F103" s="129"/>
      <c r="G103" s="129"/>
      <c r="H103" s="130"/>
      <c r="I103" s="126"/>
      <c r="J103" s="127"/>
      <c r="K103" s="122"/>
    </row>
    <row r="104" spans="2:11">
      <c r="B104" s="115"/>
      <c r="C104" s="115"/>
      <c r="D104" s="128" t="s">
        <v>209</v>
      </c>
      <c r="E104" s="129"/>
      <c r="F104" s="129"/>
      <c r="G104" s="129"/>
      <c r="H104" s="130"/>
      <c r="I104" s="126"/>
      <c r="J104" s="127"/>
      <c r="K104" s="122"/>
    </row>
    <row r="105" spans="2:11">
      <c r="B105" s="115"/>
      <c r="C105" s="115"/>
      <c r="D105" s="131" t="s">
        <v>83</v>
      </c>
      <c r="E105" s="19"/>
      <c r="F105" s="19"/>
      <c r="G105" s="19"/>
      <c r="H105" s="299"/>
      <c r="I105" s="299">
        <v>4150044.8</v>
      </c>
      <c r="J105" s="299">
        <f>SUM(J94:J104)</f>
        <v>4150044.8</v>
      </c>
      <c r="K105" s="122"/>
    </row>
    <row r="106" spans="2:11">
      <c r="B106" s="115"/>
      <c r="C106" s="115"/>
      <c r="D106" s="93" t="s">
        <v>293</v>
      </c>
      <c r="E106" s="134"/>
      <c r="F106" s="134"/>
      <c r="G106" s="14"/>
      <c r="H106" s="135"/>
      <c r="I106" s="135"/>
      <c r="J106" s="135"/>
      <c r="K106" s="122"/>
    </row>
    <row r="107" spans="2:11" ht="15.75" thickBot="1">
      <c r="B107" s="115"/>
      <c r="C107" s="137"/>
      <c r="D107" s="138" t="s">
        <v>294</v>
      </c>
      <c r="E107" s="138"/>
      <c r="F107" s="138"/>
      <c r="G107" s="139"/>
      <c r="H107" s="140"/>
      <c r="I107" s="140"/>
      <c r="J107" s="141"/>
      <c r="K107" s="122"/>
    </row>
    <row r="108" spans="2:11" ht="15.75" thickBot="1">
      <c r="B108" s="7"/>
      <c r="C108" s="20"/>
      <c r="D108" s="20"/>
      <c r="E108" s="20"/>
      <c r="F108" s="20"/>
      <c r="G108" s="20"/>
      <c r="H108" s="20"/>
      <c r="I108" s="20"/>
      <c r="J108" s="20"/>
      <c r="K108" s="8"/>
    </row>
    <row r="109" spans="2:11">
      <c r="B109" s="62"/>
      <c r="C109" s="142"/>
      <c r="D109" s="58" t="s">
        <v>118</v>
      </c>
      <c r="E109" s="143"/>
      <c r="F109" s="143"/>
      <c r="G109" s="58"/>
      <c r="H109" s="58"/>
      <c r="I109" s="58"/>
      <c r="J109" s="144"/>
      <c r="K109" s="145"/>
    </row>
    <row r="110" spans="2:11">
      <c r="B110" s="148"/>
      <c r="C110" s="148"/>
      <c r="D110" s="149"/>
      <c r="E110" s="93"/>
      <c r="F110" s="93"/>
      <c r="G110" s="93"/>
      <c r="H110" s="93"/>
      <c r="I110" s="93"/>
      <c r="J110" s="150" t="s">
        <v>21</v>
      </c>
      <c r="K110" s="151"/>
    </row>
    <row r="111" spans="2:11">
      <c r="B111" s="148"/>
      <c r="C111" s="148"/>
      <c r="D111" s="153" t="s">
        <v>295</v>
      </c>
      <c r="E111" s="154"/>
      <c r="F111" s="154"/>
      <c r="G111" s="154"/>
      <c r="H111" s="154"/>
      <c r="I111" s="155"/>
      <c r="J111" s="127">
        <v>622506.72</v>
      </c>
      <c r="K111" s="151"/>
    </row>
    <row r="112" spans="2:11">
      <c r="B112" s="148"/>
      <c r="C112" s="148"/>
      <c r="D112" s="156" t="s">
        <v>120</v>
      </c>
      <c r="E112" s="154"/>
      <c r="F112" s="154"/>
      <c r="G112" s="154"/>
      <c r="H112" s="154"/>
      <c r="I112" s="154"/>
      <c r="J112" s="127"/>
      <c r="K112" s="151"/>
    </row>
    <row r="113" spans="2:11">
      <c r="B113" s="148"/>
      <c r="C113" s="148"/>
      <c r="D113" s="157" t="s">
        <v>83</v>
      </c>
      <c r="E113" s="154"/>
      <c r="F113" s="154"/>
      <c r="G113" s="154"/>
      <c r="H113" s="154"/>
      <c r="I113" s="154"/>
      <c r="J113" s="300">
        <f>SUM(J111:J112)</f>
        <v>622506.72</v>
      </c>
      <c r="K113" s="151"/>
    </row>
    <row r="114" spans="2:11" ht="15.75" thickBot="1">
      <c r="B114" s="148"/>
      <c r="C114" s="158"/>
      <c r="D114" s="159" t="s">
        <v>296</v>
      </c>
      <c r="E114" s="159"/>
      <c r="F114" s="160"/>
      <c r="G114" s="160"/>
      <c r="H114" s="140"/>
      <c r="I114" s="140"/>
      <c r="J114" s="161"/>
      <c r="K114" s="151"/>
    </row>
    <row r="115" spans="2:11" ht="15.75" thickBot="1">
      <c r="B115" s="60"/>
      <c r="C115" s="61"/>
      <c r="D115" s="61"/>
      <c r="E115" s="61"/>
      <c r="F115" s="61"/>
      <c r="G115" s="61"/>
      <c r="H115" s="61"/>
      <c r="I115" s="61"/>
      <c r="J115" s="61"/>
      <c r="K115" s="59"/>
    </row>
    <row r="116" spans="2:11">
      <c r="B116" s="60"/>
      <c r="C116" s="2"/>
      <c r="D116" s="22" t="s">
        <v>122</v>
      </c>
      <c r="E116" s="4"/>
      <c r="F116" s="4"/>
      <c r="G116" s="4"/>
      <c r="H116" s="722" t="s">
        <v>21</v>
      </c>
      <c r="I116" s="723"/>
      <c r="J116" s="724"/>
      <c r="K116" s="59"/>
    </row>
    <row r="117" spans="2:11">
      <c r="B117" s="60"/>
      <c r="C117" s="60"/>
      <c r="D117" s="162" t="s">
        <v>123</v>
      </c>
      <c r="E117" s="163"/>
      <c r="F117" s="162"/>
      <c r="G117" s="164" t="s">
        <v>124</v>
      </c>
      <c r="H117" s="64" t="s">
        <v>92</v>
      </c>
      <c r="I117" s="64" t="s">
        <v>93</v>
      </c>
      <c r="J117" s="65" t="s">
        <v>94</v>
      </c>
      <c r="K117" s="59"/>
    </row>
    <row r="118" spans="2:11">
      <c r="B118" s="165"/>
      <c r="C118" s="165"/>
      <c r="D118" s="166" t="s">
        <v>125</v>
      </c>
      <c r="E118" s="162"/>
      <c r="F118" s="166"/>
      <c r="G118" s="301">
        <f>E22</f>
        <v>1</v>
      </c>
      <c r="H118" s="302">
        <f>J22</f>
        <v>12477672.48</v>
      </c>
      <c r="I118" s="303"/>
      <c r="J118" s="304"/>
      <c r="K118" s="171"/>
    </row>
    <row r="119" spans="2:11">
      <c r="B119" s="148"/>
      <c r="C119" s="148"/>
      <c r="D119" s="166" t="s">
        <v>126</v>
      </c>
      <c r="E119" s="166"/>
      <c r="F119" s="166"/>
      <c r="G119" s="301">
        <f>E59</f>
        <v>3</v>
      </c>
      <c r="H119" s="302">
        <f>I59</f>
        <v>3500000</v>
      </c>
      <c r="I119" s="303"/>
      <c r="J119" s="305"/>
      <c r="K119" s="151"/>
    </row>
    <row r="120" spans="2:11">
      <c r="B120" s="148"/>
      <c r="C120" s="148"/>
      <c r="D120" s="166" t="s">
        <v>127</v>
      </c>
      <c r="E120" s="166"/>
      <c r="F120" s="166"/>
      <c r="G120" s="301">
        <f>E74</f>
        <v>0</v>
      </c>
      <c r="H120" s="302">
        <f>J74</f>
        <v>0</v>
      </c>
      <c r="I120" s="306"/>
      <c r="J120" s="307">
        <f>J74</f>
        <v>0</v>
      </c>
      <c r="K120" s="151"/>
    </row>
    <row r="121" spans="2:11">
      <c r="B121" s="148"/>
      <c r="C121" s="148"/>
      <c r="D121" s="166" t="s">
        <v>128</v>
      </c>
      <c r="E121" s="166"/>
      <c r="F121" s="166"/>
      <c r="G121" s="301">
        <f>E88</f>
        <v>0</v>
      </c>
      <c r="H121" s="302">
        <f>J88</f>
        <v>0</v>
      </c>
      <c r="I121" s="306"/>
      <c r="J121" s="307">
        <f>J88</f>
        <v>0</v>
      </c>
      <c r="K121" s="151"/>
    </row>
    <row r="122" spans="2:11">
      <c r="B122" s="148"/>
      <c r="C122" s="148"/>
      <c r="D122" s="178" t="s">
        <v>129</v>
      </c>
      <c r="E122" s="166"/>
      <c r="F122" s="166"/>
      <c r="G122" s="308"/>
      <c r="H122" s="302">
        <f>J113</f>
        <v>622506.72</v>
      </c>
      <c r="I122" s="303"/>
      <c r="J122" s="305"/>
      <c r="K122" s="151"/>
    </row>
    <row r="123" spans="2:11">
      <c r="B123" s="148"/>
      <c r="C123" s="148"/>
      <c r="D123" s="178" t="s">
        <v>130</v>
      </c>
      <c r="E123" s="166"/>
      <c r="F123" s="166"/>
      <c r="G123" s="308"/>
      <c r="H123" s="303"/>
      <c r="I123" s="306"/>
      <c r="J123" s="307">
        <f>J105</f>
        <v>4150044.8</v>
      </c>
      <c r="K123" s="151"/>
    </row>
    <row r="124" spans="2:11">
      <c r="B124" s="148"/>
      <c r="C124" s="148"/>
      <c r="D124" s="178" t="s">
        <v>131</v>
      </c>
      <c r="E124" s="166"/>
      <c r="F124" s="166"/>
      <c r="G124" s="301"/>
      <c r="H124" s="303"/>
      <c r="I124" s="303"/>
      <c r="J124" s="307"/>
      <c r="K124" s="151"/>
    </row>
    <row r="125" spans="2:11">
      <c r="B125" s="148"/>
      <c r="C125" s="148"/>
      <c r="D125" s="179" t="s">
        <v>132</v>
      </c>
      <c r="E125" s="166"/>
      <c r="F125" s="179"/>
      <c r="G125" s="309">
        <f>G118+G119+G120+G121+G124</f>
        <v>4</v>
      </c>
      <c r="H125" s="310">
        <f>SUM(H118:H122)</f>
        <v>16600179.200000001</v>
      </c>
      <c r="I125" s="310">
        <f>I120+I121+I123</f>
        <v>0</v>
      </c>
      <c r="J125" s="300">
        <f>J120+J121+J123+J124</f>
        <v>4150044.8</v>
      </c>
      <c r="K125" s="151"/>
    </row>
    <row r="126" spans="2:11" ht="15.75" thickBot="1">
      <c r="B126" s="148"/>
      <c r="C126" s="158"/>
      <c r="D126" s="180" t="s">
        <v>133</v>
      </c>
      <c r="E126" s="181"/>
      <c r="F126" s="180"/>
      <c r="G126" s="311">
        <f>G118+G119+G120+G121+G124</f>
        <v>4</v>
      </c>
      <c r="H126" s="830">
        <f>H125+I125+J125</f>
        <v>20750224</v>
      </c>
      <c r="I126" s="831"/>
      <c r="J126" s="832"/>
      <c r="K126" s="151"/>
    </row>
    <row r="127" spans="2:11" ht="15.75" thickBot="1">
      <c r="B127" s="44"/>
      <c r="C127" s="45"/>
      <c r="D127" s="45"/>
      <c r="E127" s="45"/>
      <c r="F127" s="45"/>
      <c r="G127" s="45"/>
      <c r="H127" s="45"/>
      <c r="I127" s="45"/>
      <c r="J127" s="45"/>
      <c r="K127" s="46"/>
    </row>
    <row r="130" spans="6:8" ht="18.75">
      <c r="F130" s="833" t="s">
        <v>297</v>
      </c>
      <c r="G130" s="833"/>
      <c r="H130" s="833"/>
    </row>
    <row r="131" spans="6:8" ht="18.75">
      <c r="F131" s="312"/>
      <c r="G131" s="312"/>
      <c r="H131" s="312"/>
    </row>
    <row r="132" spans="6:8" ht="18.75">
      <c r="F132" s="312" t="s">
        <v>298</v>
      </c>
      <c r="G132" s="312"/>
      <c r="H132" s="312" t="s">
        <v>299</v>
      </c>
    </row>
    <row r="133" spans="6:8" ht="18.75">
      <c r="F133" s="312" t="s">
        <v>246</v>
      </c>
      <c r="G133" s="312"/>
      <c r="H133" s="312" t="s">
        <v>247</v>
      </c>
    </row>
    <row r="134" spans="6:8" ht="18.75">
      <c r="F134" s="312"/>
      <c r="G134" s="312"/>
      <c r="H134" s="312" t="s">
        <v>248</v>
      </c>
    </row>
  </sheetData>
  <mergeCells count="57">
    <mergeCell ref="D90:I90"/>
    <mergeCell ref="H116:J116"/>
    <mergeCell ref="H126:J126"/>
    <mergeCell ref="F130:H130"/>
    <mergeCell ref="D70:E70"/>
    <mergeCell ref="F70:F71"/>
    <mergeCell ref="G70:G71"/>
    <mergeCell ref="H70:J70"/>
    <mergeCell ref="D76:J76"/>
    <mergeCell ref="D82:E82"/>
    <mergeCell ref="F82:F83"/>
    <mergeCell ref="G82:G83"/>
    <mergeCell ref="H82:J82"/>
    <mergeCell ref="E57:F57"/>
    <mergeCell ref="I57:J57"/>
    <mergeCell ref="E58:F58"/>
    <mergeCell ref="I58:J58"/>
    <mergeCell ref="E59:F59"/>
    <mergeCell ref="I59:J59"/>
    <mergeCell ref="E54:F54"/>
    <mergeCell ref="I54:J54"/>
    <mergeCell ref="E55:F55"/>
    <mergeCell ref="I55:J55"/>
    <mergeCell ref="E56:F56"/>
    <mergeCell ref="I56:J56"/>
    <mergeCell ref="E51:F51"/>
    <mergeCell ref="I51:J51"/>
    <mergeCell ref="E52:F52"/>
    <mergeCell ref="I52:J52"/>
    <mergeCell ref="E53:F53"/>
    <mergeCell ref="I53:J53"/>
    <mergeCell ref="E48:F48"/>
    <mergeCell ref="I48:J48"/>
    <mergeCell ref="E49:F49"/>
    <mergeCell ref="I49:J49"/>
    <mergeCell ref="E50:F50"/>
    <mergeCell ref="I50:J50"/>
    <mergeCell ref="E45:F45"/>
    <mergeCell ref="I45:J45"/>
    <mergeCell ref="E46:F46"/>
    <mergeCell ref="I46:J46"/>
    <mergeCell ref="E47:F47"/>
    <mergeCell ref="I47:J47"/>
    <mergeCell ref="E44:F44"/>
    <mergeCell ref="I44:J44"/>
    <mergeCell ref="C3:J5"/>
    <mergeCell ref="D15:E15"/>
    <mergeCell ref="F15:F16"/>
    <mergeCell ref="G15:G16"/>
    <mergeCell ref="H15:H16"/>
    <mergeCell ref="I15:I16"/>
    <mergeCell ref="J15:J16"/>
    <mergeCell ref="D42:F42"/>
    <mergeCell ref="G42:G43"/>
    <mergeCell ref="H42:H43"/>
    <mergeCell ref="I42:J43"/>
    <mergeCell ref="E43:F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12</vt:i4>
      </vt:variant>
    </vt:vector>
  </HeadingPairs>
  <TitlesOfParts>
    <vt:vector size="12" baseType="lpstr">
      <vt:lpstr>EK I</vt:lpstr>
      <vt:lpstr>MERKEZ EKII</vt:lpstr>
      <vt:lpstr>DİYADIN EKII</vt:lpstr>
      <vt:lpstr>D.BAYAZIT EKII</vt:lpstr>
      <vt:lpstr>ELEŞKİRT EKII</vt:lpstr>
      <vt:lpstr>HAMUR EKII</vt:lpstr>
      <vt:lpstr>PATNOS EKII</vt:lpstr>
      <vt:lpstr>TAŞLIÇAY EK II</vt:lpstr>
      <vt:lpstr>TUTAK EK II</vt:lpstr>
      <vt:lpstr>EK III</vt:lpstr>
      <vt:lpstr>EK IV</vt:lpstr>
      <vt:lpstr>EK V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2023-03-29T07:28:39Z</dcterms:modified>
</cp:coreProperties>
</file>